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AFFPIP" sheetId="1" r:id="rId1"/>
  </sheets>
  <definedNames>
    <definedName name="_xlfn.IFERROR" hidden="1">#NAME?</definedName>
    <definedName name="_xlnm.Print_Area" localSheetId="0">'AFFPIP'!$A$1:$Q$106</definedName>
    <definedName name="FORM">'AFFPIP'!#REF!</definedName>
    <definedName name="_xlnm.Print_Titles" localSheetId="0">'AFFPIP'!$1:$11</definedName>
  </definedNames>
  <calcPr fullCalcOnLoad="1"/>
</workbook>
</file>

<file path=xl/sharedStrings.xml><?xml version="1.0" encoding="utf-8"?>
<sst xmlns="http://schemas.openxmlformats.org/spreadsheetml/2006/main" count="163" uniqueCount="112">
  <si>
    <t>%</t>
  </si>
  <si>
    <t>(1)</t>
  </si>
  <si>
    <t>(2)</t>
  </si>
  <si>
    <t>(3)</t>
  </si>
  <si>
    <t>(4)</t>
  </si>
  <si>
    <t>(5)</t>
  </si>
  <si>
    <t>(6)=(3+5)</t>
  </si>
  <si>
    <t>(7)=(6/2)</t>
  </si>
  <si>
    <t>(8)</t>
  </si>
  <si>
    <t>(9)</t>
  </si>
  <si>
    <t>(10)</t>
  </si>
  <si>
    <t>(11)=(8+10)</t>
  </si>
  <si>
    <t>AVANCE FINANCIERO Y FÍSICO DE PROYECTOS DE INFRAESTRUCTURA PRODUCTIVA DE LARGO PLAZO EN CONSTRUCCIÓN</t>
  </si>
  <si>
    <t>COMISIÓN FEDERAL DE ELECTRICIDAD</t>
  </si>
  <si>
    <t>% Avance Físico</t>
  </si>
  <si>
    <t>TOTAL</t>
  </si>
  <si>
    <t>Aprobados en Ejercicios Fiscales Anteriores</t>
  </si>
  <si>
    <t>Inversión Directa</t>
  </si>
  <si>
    <t>NO.</t>
  </si>
  <si>
    <t>NOMBRE DEL PROYECTO</t>
  </si>
  <si>
    <t>ESTADO DEL PROYECTO</t>
  </si>
  <si>
    <t>AVANCE FINANCIERO DE LA INVERSIÓN FINANCIADA</t>
  </si>
  <si>
    <t>ACUMULADA</t>
  </si>
  <si>
    <t>ESTIMADO</t>
  </si>
  <si>
    <t>REALIZADO</t>
  </si>
  <si>
    <t>ACUMULADO</t>
  </si>
  <si>
    <t>Fuente: Comisión Federal de Electricidad.</t>
  </si>
  <si>
    <t>2021</t>
  </si>
  <si>
    <r>
      <t xml:space="preserve">COSTO TOTAL AUTORIZADO </t>
    </r>
    <r>
      <rPr>
        <b/>
        <vertAlign val="superscript"/>
        <sz val="8"/>
        <color indexed="9"/>
        <rFont val="Montserrat"/>
        <family val="0"/>
      </rPr>
      <t>2_/</t>
    </r>
  </si>
  <si>
    <r>
      <t xml:space="preserve">ESTIMADA </t>
    </r>
    <r>
      <rPr>
        <b/>
        <vertAlign val="superscript"/>
        <sz val="8"/>
        <color indexed="9"/>
        <rFont val="Montserrat"/>
        <family val="0"/>
      </rPr>
      <t>2_/</t>
    </r>
  </si>
  <si>
    <t>(Millones de Pesos de 2022)*</t>
  </si>
  <si>
    <r>
      <t xml:space="preserve">2021 </t>
    </r>
    <r>
      <rPr>
        <b/>
        <vertAlign val="superscript"/>
        <sz val="8"/>
        <color indexed="9"/>
        <rFont val="Montserrat"/>
        <family val="0"/>
      </rPr>
      <t>2_/</t>
    </r>
  </si>
  <si>
    <t>2022</t>
  </si>
  <si>
    <t>CUENTA PÚBLICA 2022</t>
  </si>
  <si>
    <t>Aprobados en 2006</t>
  </si>
  <si>
    <t>Varias (Cierre y otras)</t>
  </si>
  <si>
    <t>SE 1116 Transformación del Noreste</t>
  </si>
  <si>
    <t>Aprobado en 2007</t>
  </si>
  <si>
    <t>SE 1212 SUR - PENINSULAR</t>
  </si>
  <si>
    <t>SE 1210 NORTE - NOROESTE</t>
  </si>
  <si>
    <t>Aprobado en 2008</t>
  </si>
  <si>
    <t>Aprobado en 2009</t>
  </si>
  <si>
    <t>SLT 1405 Subest y Líneas de Transmisión de las Áreas Sureste</t>
  </si>
  <si>
    <t>CCI  Santa Rosalía II</t>
  </si>
  <si>
    <t>Por Licitar sin cambio de alcance</t>
  </si>
  <si>
    <t xml:space="preserve"> RM  CT Altamira Unidades 1 y 2</t>
  </si>
  <si>
    <t>Construcción</t>
  </si>
  <si>
    <t>Aprobado en 2011</t>
  </si>
  <si>
    <t>CC Centro</t>
  </si>
  <si>
    <t>SLT 1603 Subestación Lago</t>
  </si>
  <si>
    <t>CCI Guerrero Negro IV</t>
  </si>
  <si>
    <t>Aprobado en 2012</t>
  </si>
  <si>
    <t>RM CT José López Portillo</t>
  </si>
  <si>
    <t>LT Red de Transmisión Asociada al CC Noreste</t>
  </si>
  <si>
    <t>CH Chicoasén II</t>
  </si>
  <si>
    <t>LT Red de transmisión asociada a la CH Chicoasén II</t>
  </si>
  <si>
    <t>Aprobado en 2013</t>
  </si>
  <si>
    <t>CC Empalme I</t>
  </si>
  <si>
    <t xml:space="preserve">LT Red de Transmisión Asociada al CC Empalme I </t>
  </si>
  <si>
    <t>CC Valle de México II</t>
  </si>
  <si>
    <t>RM CCC TULA PAQUETES 1 Y 2</t>
  </si>
  <si>
    <t>Aprobado en 2014</t>
  </si>
  <si>
    <t>CC Empalme II</t>
  </si>
  <si>
    <t>Aprobado en 2015</t>
  </si>
  <si>
    <t>CC San Luis Potosí</t>
  </si>
  <si>
    <t>CC Lerdo (Norte IV)</t>
  </si>
  <si>
    <t>CG Cerritos Colorados Fase I</t>
  </si>
  <si>
    <t>CH Las Cruces</t>
  </si>
  <si>
    <t>LT Red de transmisión asociada a la CH Las Cruces</t>
  </si>
  <si>
    <t>LT Red de Transmisión Asociada a la CI Santa Rosalía II</t>
  </si>
  <si>
    <t>SLT 2002 Subestaciones y Líneas de las Áreas Norte - Occidental</t>
  </si>
  <si>
    <t>Aprobado en 2016</t>
  </si>
  <si>
    <t>CC San Luis Río Colorado I</t>
  </si>
  <si>
    <t>CC Guadalajara I</t>
  </si>
  <si>
    <t>SLT SLT 2120 Subestaciones y Líneas de Distribución</t>
  </si>
  <si>
    <t>Aprobado en 2020</t>
  </si>
  <si>
    <t>CCI Baja California Sur VI</t>
  </si>
  <si>
    <t>Aprobado en 2021</t>
  </si>
  <si>
    <t>Aprobado en 2022</t>
  </si>
  <si>
    <t>SLT Aumento de capacidad de transm de zonas Cancún y RivieraMaya</t>
  </si>
  <si>
    <t>Autorizado</t>
  </si>
  <si>
    <t>SLT Aumento de capacidad de transm zonas Cancún y RivieraMaya II</t>
  </si>
  <si>
    <t>SLT Incremento en capacidad de transm Noreste Centro del País</t>
  </si>
  <si>
    <t>SLT Solución congestión de enlaces transm GCR Noro  Occid Norte</t>
  </si>
  <si>
    <t>Inversión Condicionada</t>
  </si>
  <si>
    <t>Aprobados en 2011</t>
  </si>
  <si>
    <t>Aprobados en 2013</t>
  </si>
  <si>
    <t>SLT   Transf y Transm Qro IslaCarmen NvoCasasGrands y Huasteca</t>
  </si>
  <si>
    <r>
      <t>CC Agua Prieta II (con campo solar)</t>
    </r>
    <r>
      <rPr>
        <vertAlign val="superscript"/>
        <sz val="7"/>
        <rFont val="Montserrat"/>
        <family val="0"/>
      </rPr>
      <t xml:space="preserve"> 1_/</t>
    </r>
  </si>
  <si>
    <r>
      <t xml:space="preserve">SE 1320 DISTRIBUCION NOROESTE </t>
    </r>
    <r>
      <rPr>
        <vertAlign val="superscript"/>
        <sz val="7"/>
        <rFont val="Montserrat"/>
        <family val="0"/>
      </rPr>
      <t>1_/</t>
    </r>
  </si>
  <si>
    <r>
      <t>SE  1620 Distribución Valle de México</t>
    </r>
    <r>
      <rPr>
        <vertAlign val="superscript"/>
        <sz val="7"/>
        <rFont val="Montserrat"/>
        <family val="0"/>
      </rPr>
      <t xml:space="preserve"> 1_/</t>
    </r>
  </si>
  <si>
    <r>
      <t xml:space="preserve">SLT 1721 DISTRIBUCIÓN NORTE </t>
    </r>
    <r>
      <rPr>
        <vertAlign val="superscript"/>
        <sz val="7"/>
        <rFont val="Montserrat"/>
        <family val="0"/>
      </rPr>
      <t>1_/</t>
    </r>
  </si>
  <si>
    <r>
      <t>SLT 1720 Distribución Valle de México</t>
    </r>
    <r>
      <rPr>
        <vertAlign val="superscript"/>
        <sz val="7"/>
        <rFont val="Montserrat"/>
        <family val="0"/>
      </rPr>
      <t>1_/</t>
    </r>
  </si>
  <si>
    <r>
      <t xml:space="preserve">CG Los Humeros III </t>
    </r>
    <r>
      <rPr>
        <vertAlign val="superscript"/>
        <sz val="7"/>
        <rFont val="Montserrat"/>
        <family val="0"/>
      </rPr>
      <t>1_/</t>
    </r>
  </si>
  <si>
    <r>
      <t xml:space="preserve">LT 1805 Línea de Transmisión Huasteca - Monterrey </t>
    </r>
    <r>
      <rPr>
        <vertAlign val="superscript"/>
        <sz val="7"/>
        <rFont val="Montserrat"/>
        <family val="0"/>
      </rPr>
      <t>1_/</t>
    </r>
  </si>
  <si>
    <r>
      <t>SLT 1821 Divisiones de Distribución</t>
    </r>
    <r>
      <rPr>
        <vertAlign val="superscript"/>
        <sz val="7"/>
        <rFont val="Montserrat"/>
        <family val="0"/>
      </rPr>
      <t>1_/</t>
    </r>
  </si>
  <si>
    <r>
      <t>SLT 1920 Subestaciones y Líneas de Distribución</t>
    </r>
    <r>
      <rPr>
        <vertAlign val="superscript"/>
        <sz val="7"/>
        <rFont val="Montserrat"/>
        <family val="0"/>
      </rPr>
      <t>1_/</t>
    </r>
  </si>
  <si>
    <r>
      <t>SLT SLT 2020 Subestaciones, Líneas y Redes de Distribución</t>
    </r>
    <r>
      <rPr>
        <vertAlign val="superscript"/>
        <sz val="7"/>
        <rFont val="Montserrat"/>
        <family val="0"/>
      </rPr>
      <t>1_/</t>
    </r>
  </si>
  <si>
    <t>CC Mérida</t>
  </si>
  <si>
    <t>CC Salamanca</t>
  </si>
  <si>
    <t>LT Incremento de Capacidad de Transm en Las Delicias-Querétaro</t>
  </si>
  <si>
    <t>SLT LT Corriente Alterna Submarina Playacar - Chankanaab II</t>
  </si>
  <si>
    <t>SLT Suministro de energía Zona Veracruz (antes Olmeca Bco1)</t>
  </si>
  <si>
    <t>1_/ Se consideran los proyectos que tienen previstos recursos en el PEF 2022, así como aquéllos proyectos que no tienen Monto Estimado en el PEF 2022  pero continúan en etapa de Varias Cierre y Otras por lo que se incluye su seguimiento.</t>
  </si>
  <si>
    <t>2_/ El total no coincide con el monto del Cuadro 7 "Flujo de inversión estimada anual por proyecto" porque los proyectos no. 261, 327 y 348  no se incluyen por haberse terminado totalmente en 2021.</t>
  </si>
  <si>
    <t>REALIZADA</t>
  </si>
  <si>
    <t xml:space="preserve">*El tipo de cambio utilizado para convertir a pesos fue de $19.4143 por dólar que corresponde al indicado en el documento denominado "Tipos de cambio de divisas extranjeras para el cierre contable al 31 de diciembre de 2022" proporcionado por la Dirección General Adjunta de Normatividad Contable, para utilizarse como tipo de cambio para solventar obligaciones denominadas en moneda extranjera pagaderas en la República Mexicana. </t>
  </si>
  <si>
    <t>4_/ En este proyecto se rectificó la etapa de terminado totalmente en virtud de que existieron fallas que originaron un litigio entre CFE y el constructor privado, que aún no se soluciona.</t>
  </si>
  <si>
    <r>
      <t xml:space="preserve">CE Sureste I </t>
    </r>
    <r>
      <rPr>
        <vertAlign val="superscript"/>
        <sz val="7"/>
        <rFont val="Montserrat"/>
        <family val="0"/>
      </rPr>
      <t>1_/ 3_/</t>
    </r>
  </si>
  <si>
    <r>
      <t>CC Topolobampo III</t>
    </r>
    <r>
      <rPr>
        <vertAlign val="superscript"/>
        <sz val="7"/>
        <rFont val="Montserrat"/>
        <family val="0"/>
      </rPr>
      <t>1_/ 4_/</t>
    </r>
  </si>
  <si>
    <t>LT en Corriente Directa Ixtepec Potencia-Yautepec Potencia</t>
  </si>
  <si>
    <t>3_/ Se rectificó la etapa reportada en el transcurso del año, en virtud de que finalmente se canceló la alternativa de realizar la 2a etapa de este proyecto mediante un OPF.</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</si>
</sst>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General_)"/>
    <numFmt numFmtId="174" formatCode="#,##0.0_;"/>
    <numFmt numFmtId="175" formatCode="#,##0.0"/>
    <numFmt numFmtId="176" formatCode="0;\-0;;@"/>
    <numFmt numFmtId="177" formatCode="\ "/>
    <numFmt numFmtId="178" formatCode="\ 0"/>
    <numFmt numFmtId="179" formatCode="\ 0.0"/>
    <numFmt numFmtId="180" formatCode="#,##0.0_);[Red]\(#,##0.0\)"/>
    <numFmt numFmtId="181" formatCode="#,##0.00_;"/>
    <numFmt numFmtId="182" formatCode="#,##0.000_;"/>
    <numFmt numFmtId="183" formatCode="#,##0.0000_;"/>
    <numFmt numFmtId="184" formatCode="#,##0.00000_;"/>
    <numFmt numFmtId="185" formatCode="#,##0.000000_;"/>
    <numFmt numFmtId="186" formatCode="#,##0.0000000_;"/>
  </numFmts>
  <fonts count="55">
    <font>
      <sz val="18"/>
      <name val="Arial"/>
      <family val="0"/>
    </font>
    <font>
      <sz val="11"/>
      <color indexed="8"/>
      <name val="Calibri"/>
      <family val="2"/>
    </font>
    <font>
      <sz val="10"/>
      <name val="Arial"/>
      <family val="2"/>
    </font>
    <font>
      <sz val="7"/>
      <name val="Montserrat"/>
      <family val="0"/>
    </font>
    <font>
      <sz val="18"/>
      <name val="Montserrat"/>
      <family val="0"/>
    </font>
    <font>
      <sz val="20"/>
      <name val="Montserrat"/>
      <family val="0"/>
    </font>
    <font>
      <sz val="8"/>
      <name val="Montserrat"/>
      <family val="0"/>
    </font>
    <font>
      <sz val="9"/>
      <name val="Montserrat"/>
      <family val="0"/>
    </font>
    <font>
      <sz val="7"/>
      <color indexed="8"/>
      <name val="Montserrat"/>
      <family val="0"/>
    </font>
    <font>
      <b/>
      <sz val="7"/>
      <name val="Montserrat"/>
      <family val="0"/>
    </font>
    <font>
      <b/>
      <sz val="7"/>
      <color indexed="8"/>
      <name val="Montserrat"/>
      <family val="0"/>
    </font>
    <font>
      <b/>
      <sz val="20"/>
      <name val="Montserrat"/>
      <family val="0"/>
    </font>
    <font>
      <b/>
      <sz val="18"/>
      <name val="Montserrat"/>
      <family val="0"/>
    </font>
    <font>
      <sz val="10"/>
      <name val="Montserrat"/>
      <family val="0"/>
    </font>
    <font>
      <sz val="8"/>
      <name val="Arial"/>
      <family val="2"/>
    </font>
    <font>
      <b/>
      <vertAlign val="superscript"/>
      <sz val="8"/>
      <color indexed="9"/>
      <name val="Montserrat"/>
      <family val="0"/>
    </font>
    <font>
      <sz val="18"/>
      <color indexed="8"/>
      <name val="Montserrat"/>
      <family val="0"/>
    </font>
    <font>
      <vertAlign val="superscript"/>
      <sz val="7"/>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Montserrat"/>
      <family val="0"/>
    </font>
    <font>
      <sz val="7"/>
      <color indexed="9"/>
      <name val="Montserra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Montserrat"/>
      <family val="0"/>
    </font>
    <font>
      <sz val="7"/>
      <color theme="0"/>
      <name val="Montserra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4C19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style="thin"/>
      <top style="thin"/>
      <bottom style="thin"/>
    </border>
    <border>
      <left/>
      <right style="thin"/>
      <top style="thin"/>
      <bottom style="thin"/>
    </border>
    <border>
      <left style="thin">
        <color indexed="8"/>
      </left>
      <right/>
      <top/>
      <bottom/>
    </border>
    <border>
      <left style="thin"/>
      <right style="thin">
        <color indexed="8"/>
      </right>
      <top/>
      <bottom/>
    </border>
    <border>
      <left style="thin">
        <color indexed="8"/>
      </left>
      <right style="thin">
        <color indexed="8"/>
      </right>
      <top/>
      <bottom/>
    </border>
    <border>
      <left style="thin">
        <color indexed="8"/>
      </left>
      <right style="thin"/>
      <top/>
      <bottom/>
    </border>
    <border>
      <left style="thin"/>
      <right/>
      <top/>
      <bottom/>
    </border>
    <border>
      <left style="thin"/>
      <right/>
      <top/>
      <bottom style="thin"/>
    </border>
    <border>
      <left style="thin">
        <color indexed="8"/>
      </left>
      <right/>
      <top/>
      <bottom style="thin"/>
    </border>
    <border>
      <left/>
      <right/>
      <top/>
      <bottom style="thin"/>
    </border>
    <border>
      <left style="thin">
        <color indexed="8"/>
      </left>
      <right style="thin">
        <color indexed="8"/>
      </right>
      <top/>
      <bottom style="thin"/>
    </border>
    <border>
      <left style="thin">
        <color indexed="8"/>
      </left>
      <right style="thin">
        <color indexed="8"/>
      </right>
      <top/>
      <bottom style="thin">
        <color indexed="8"/>
      </bottom>
    </border>
    <border>
      <left style="thin">
        <color indexed="8"/>
      </left>
      <right style="thin"/>
      <top/>
      <bottom style="thin">
        <color indexed="8"/>
      </bottom>
    </border>
    <border>
      <left/>
      <right style="thin"/>
      <top/>
      <bottom/>
    </border>
    <border>
      <left/>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color indexed="8"/>
      </right>
      <top style="thin"/>
      <bottom style="thin"/>
    </border>
  </borders>
  <cellStyleXfs count="63">
    <xf numFmtId="17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3"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18">
    <xf numFmtId="0" fontId="0" fillId="0" borderId="0" xfId="0" applyNumberFormat="1" applyAlignment="1">
      <alignment/>
    </xf>
    <xf numFmtId="37" fontId="3" fillId="0" borderId="0" xfId="15" applyNumberFormat="1" applyFont="1" applyFill="1" applyAlignment="1">
      <alignment vertical="center"/>
      <protection/>
    </xf>
    <xf numFmtId="172" fontId="53" fillId="33" borderId="10" xfId="0" applyNumberFormat="1" applyFont="1" applyFill="1" applyBorder="1" applyAlignment="1" quotePrefix="1">
      <alignment horizontal="center" vertical="center"/>
    </xf>
    <xf numFmtId="49" fontId="53" fillId="33" borderId="11" xfId="0" applyNumberFormat="1" applyFont="1" applyFill="1" applyBorder="1" applyAlignment="1">
      <alignment horizontal="center" vertical="center"/>
    </xf>
    <xf numFmtId="49" fontId="53" fillId="33" borderId="12" xfId="0" applyNumberFormat="1" applyFont="1" applyFill="1" applyBorder="1" applyAlignment="1">
      <alignment horizontal="center" vertical="center"/>
    </xf>
    <xf numFmtId="49" fontId="53" fillId="33" borderId="13"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3" fillId="33" borderId="12" xfId="0" applyNumberFormat="1" applyFont="1" applyFill="1" applyBorder="1" applyAlignment="1">
      <alignment horizontal="center" vertical="center"/>
    </xf>
    <xf numFmtId="37" fontId="4" fillId="0" borderId="0" xfId="15" applyNumberFormat="1" applyFont="1" applyFill="1" applyAlignment="1">
      <alignment vertical="center"/>
      <protection/>
    </xf>
    <xf numFmtId="37" fontId="5" fillId="0" borderId="0" xfId="15" applyNumberFormat="1" applyFont="1" applyFill="1" applyAlignment="1">
      <alignment horizontal="centerContinuous" vertical="center"/>
      <protection/>
    </xf>
    <xf numFmtId="0" fontId="4" fillId="0" borderId="0" xfId="0" applyNumberFormat="1" applyFont="1" applyAlignment="1">
      <alignment/>
    </xf>
    <xf numFmtId="37" fontId="6" fillId="0" borderId="0" xfId="15" applyNumberFormat="1" applyFont="1" applyFill="1" applyAlignment="1">
      <alignment vertical="center"/>
      <protection/>
    </xf>
    <xf numFmtId="37" fontId="7" fillId="0" borderId="0" xfId="0" applyNumberFormat="1" applyFont="1" applyFill="1" applyAlignment="1">
      <alignment horizontal="centerContinuous" vertical="center"/>
    </xf>
    <xf numFmtId="173" fontId="7" fillId="0" borderId="0" xfId="0" applyFont="1" applyAlignment="1">
      <alignment horizontal="centerContinuous"/>
    </xf>
    <xf numFmtId="37" fontId="6" fillId="0" borderId="0" xfId="0" applyNumberFormat="1" applyFont="1" applyFill="1" applyAlignment="1">
      <alignment horizontal="centerContinuous" vertical="center"/>
    </xf>
    <xf numFmtId="0" fontId="6" fillId="0" borderId="0" xfId="0" applyNumberFormat="1" applyFont="1" applyAlignment="1">
      <alignment/>
    </xf>
    <xf numFmtId="173" fontId="7" fillId="0" borderId="0" xfId="0" applyFont="1" applyFill="1" applyAlignment="1">
      <alignment horizontal="centerContinuous" vertical="center"/>
    </xf>
    <xf numFmtId="37" fontId="5" fillId="0" borderId="0" xfId="15" applyNumberFormat="1" applyFont="1" applyFill="1" applyAlignment="1">
      <alignment vertical="center"/>
      <protection/>
    </xf>
    <xf numFmtId="37" fontId="5" fillId="0" borderId="0" xfId="0" applyNumberFormat="1" applyFont="1" applyFill="1" applyAlignment="1">
      <alignment horizontal="centerContinuous" vertical="center"/>
    </xf>
    <xf numFmtId="37" fontId="3" fillId="0" borderId="14" xfId="15" applyNumberFormat="1" applyFont="1" applyFill="1" applyBorder="1" applyAlignment="1">
      <alignment vertical="center"/>
      <protection/>
    </xf>
    <xf numFmtId="0" fontId="3" fillId="0" borderId="0" xfId="0" applyNumberFormat="1" applyFont="1" applyAlignment="1">
      <alignment/>
    </xf>
    <xf numFmtId="37" fontId="3" fillId="0" borderId="0" xfId="15" applyNumberFormat="1" applyFont="1" applyFill="1" applyBorder="1" applyAlignment="1">
      <alignment vertical="center"/>
      <protection/>
    </xf>
    <xf numFmtId="0" fontId="3" fillId="0" borderId="15" xfId="0" applyNumberFormat="1" applyFont="1" applyFill="1" applyBorder="1" applyAlignment="1" quotePrefix="1">
      <alignment horizontal="center" vertical="top"/>
    </xf>
    <xf numFmtId="49" fontId="3" fillId="0" borderId="14" xfId="0" applyNumberFormat="1" applyFont="1" applyFill="1" applyBorder="1" applyAlignment="1">
      <alignment vertical="top"/>
    </xf>
    <xf numFmtId="0" fontId="3" fillId="0" borderId="0" xfId="0" applyNumberFormat="1" applyFont="1" applyFill="1" applyBorder="1" applyAlignment="1">
      <alignment horizontal="center" vertical="top"/>
    </xf>
    <xf numFmtId="49" fontId="3" fillId="0" borderId="0" xfId="0" applyNumberFormat="1" applyFont="1" applyFill="1" applyBorder="1" applyAlignment="1">
      <alignment vertical="top"/>
    </xf>
    <xf numFmtId="49" fontId="8" fillId="0" borderId="16" xfId="0" applyNumberFormat="1" applyFont="1" applyFill="1" applyBorder="1" applyAlignment="1">
      <alignment horizontal="center"/>
    </xf>
    <xf numFmtId="172" fontId="8" fillId="0" borderId="16" xfId="0" applyNumberFormat="1" applyFont="1" applyFill="1" applyBorder="1" applyAlignment="1">
      <alignment/>
    </xf>
    <xf numFmtId="172" fontId="8" fillId="0" borderId="17" xfId="0" applyNumberFormat="1" applyFont="1" applyFill="1" applyBorder="1" applyAlignment="1">
      <alignment/>
    </xf>
    <xf numFmtId="37" fontId="4" fillId="0" borderId="0" xfId="15" applyNumberFormat="1" applyFont="1" applyFill="1" applyBorder="1" applyAlignment="1">
      <alignment vertical="center"/>
      <protection/>
    </xf>
    <xf numFmtId="0" fontId="3" fillId="0" borderId="15" xfId="0" applyNumberFormat="1" applyFont="1" applyFill="1" applyBorder="1" applyAlignment="1">
      <alignment horizontal="center" vertical="center"/>
    </xf>
    <xf numFmtId="49" fontId="3" fillId="0" borderId="14" xfId="0" applyNumberFormat="1" applyFont="1" applyFill="1" applyBorder="1" applyAlignment="1">
      <alignment vertical="center"/>
    </xf>
    <xf numFmtId="0" fontId="9" fillId="0" borderId="0" xfId="0" applyNumberFormat="1" applyFont="1" applyFill="1" applyBorder="1" applyAlignment="1">
      <alignment vertical="center"/>
    </xf>
    <xf numFmtId="49" fontId="9" fillId="0" borderId="0" xfId="0" applyNumberFormat="1" applyFont="1" applyFill="1" applyBorder="1" applyAlignment="1">
      <alignment vertical="center"/>
    </xf>
    <xf numFmtId="49" fontId="10" fillId="0" borderId="16" xfId="0" applyNumberFormat="1" applyFont="1" applyFill="1" applyBorder="1" applyAlignment="1">
      <alignment horizontal="center" vertical="center"/>
    </xf>
    <xf numFmtId="174" fontId="10" fillId="0" borderId="16" xfId="0" applyNumberFormat="1" applyFont="1" applyFill="1" applyBorder="1" applyAlignment="1">
      <alignment vertical="center"/>
    </xf>
    <xf numFmtId="174" fontId="10" fillId="0" borderId="17" xfId="0" applyNumberFormat="1" applyFont="1" applyFill="1" applyBorder="1" applyAlignment="1">
      <alignment vertical="center"/>
    </xf>
    <xf numFmtId="0" fontId="3"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8" fillId="0" borderId="16" xfId="0" applyNumberFormat="1" applyFont="1" applyFill="1" applyBorder="1" applyAlignment="1">
      <alignment horizontal="center" vertical="center"/>
    </xf>
    <xf numFmtId="174" fontId="8" fillId="0" borderId="16" xfId="0" applyNumberFormat="1" applyFont="1" applyFill="1" applyBorder="1" applyAlignment="1">
      <alignment vertical="center"/>
    </xf>
    <xf numFmtId="174" fontId="54" fillId="0" borderId="10" xfId="0" applyNumberFormat="1" applyFont="1" applyFill="1" applyBorder="1" applyAlignment="1">
      <alignment horizontal="center" vertical="center"/>
    </xf>
    <xf numFmtId="37" fontId="11" fillId="0" borderId="0" xfId="15" applyNumberFormat="1" applyFont="1" applyFill="1" applyAlignment="1">
      <alignment vertical="center"/>
      <protection/>
    </xf>
    <xf numFmtId="49" fontId="9" fillId="0" borderId="15" xfId="0" applyNumberFormat="1" applyFont="1" applyFill="1" applyBorder="1" applyAlignment="1">
      <alignment horizontal="center" vertical="center"/>
    </xf>
    <xf numFmtId="49" fontId="9" fillId="0" borderId="14" xfId="0" applyNumberFormat="1" applyFont="1" applyFill="1" applyBorder="1" applyAlignment="1">
      <alignment vertical="center"/>
    </xf>
    <xf numFmtId="37" fontId="12" fillId="0" borderId="0" xfId="15" applyNumberFormat="1" applyFont="1" applyFill="1" applyBorder="1" applyAlignment="1">
      <alignment vertical="center"/>
      <protection/>
    </xf>
    <xf numFmtId="0" fontId="12" fillId="0" borderId="0" xfId="0" applyNumberFormat="1" applyFont="1" applyAlignment="1">
      <alignment/>
    </xf>
    <xf numFmtId="0" fontId="9" fillId="0" borderId="15" xfId="0" applyNumberFormat="1" applyFont="1" applyFill="1" applyBorder="1" applyAlignment="1" quotePrefix="1">
      <alignment horizontal="center" vertical="center"/>
    </xf>
    <xf numFmtId="0" fontId="10" fillId="0" borderId="16"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0" xfId="0" applyNumberFormat="1" applyFont="1" applyFill="1" applyBorder="1" applyAlignment="1">
      <alignment horizontal="justify" vertical="center" wrapText="1"/>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49" fontId="3" fillId="0" borderId="20" xfId="0" applyNumberFormat="1" applyFont="1" applyFill="1" applyBorder="1" applyAlignment="1">
      <alignment vertical="center"/>
    </xf>
    <xf numFmtId="0" fontId="3" fillId="0" borderId="21" xfId="0" applyNumberFormat="1" applyFont="1" applyFill="1" applyBorder="1" applyAlignment="1">
      <alignment vertical="center"/>
    </xf>
    <xf numFmtId="49" fontId="3" fillId="0" borderId="21" xfId="0" applyNumberFormat="1" applyFont="1" applyFill="1" applyBorder="1" applyAlignment="1">
      <alignment vertical="center"/>
    </xf>
    <xf numFmtId="49" fontId="8" fillId="0" borderId="22" xfId="0" applyNumberFormat="1" applyFont="1" applyFill="1" applyBorder="1" applyAlignment="1">
      <alignment horizontal="center" vertical="center"/>
    </xf>
    <xf numFmtId="174" fontId="8" fillId="0" borderId="22" xfId="0" applyNumberFormat="1" applyFont="1" applyFill="1" applyBorder="1" applyAlignment="1">
      <alignment vertical="center"/>
    </xf>
    <xf numFmtId="0" fontId="3" fillId="0" borderId="0" xfId="0" applyNumberFormat="1" applyFont="1" applyFill="1" applyBorder="1" applyAlignment="1">
      <alignment vertical="top"/>
    </xf>
    <xf numFmtId="174" fontId="8" fillId="0" borderId="23" xfId="0" applyNumberFormat="1" applyFont="1" applyFill="1" applyBorder="1" applyAlignment="1">
      <alignment vertical="center"/>
    </xf>
    <xf numFmtId="174" fontId="10" fillId="0" borderId="23" xfId="0" applyNumberFormat="1" applyFont="1" applyFill="1" applyBorder="1" applyAlignment="1">
      <alignment vertical="center"/>
    </xf>
    <xf numFmtId="174" fontId="10" fillId="0" borderId="24" xfId="0" applyNumberFormat="1" applyFont="1" applyFill="1" applyBorder="1" applyAlignment="1">
      <alignment vertical="center"/>
    </xf>
    <xf numFmtId="178" fontId="10" fillId="0" borderId="16" xfId="0" applyNumberFormat="1" applyFont="1" applyFill="1" applyBorder="1" applyAlignment="1">
      <alignment vertical="center"/>
    </xf>
    <xf numFmtId="0" fontId="13" fillId="0" borderId="0" xfId="0" applyNumberFormat="1" applyFont="1" applyAlignment="1">
      <alignment/>
    </xf>
    <xf numFmtId="2" fontId="10" fillId="0" borderId="16" xfId="0" applyNumberFormat="1" applyFont="1" applyFill="1" applyBorder="1" applyAlignment="1">
      <alignment horizontal="center" vertical="center"/>
    </xf>
    <xf numFmtId="179" fontId="10" fillId="0" borderId="16" xfId="0" applyNumberFormat="1" applyFont="1" applyFill="1" applyBorder="1" applyAlignment="1">
      <alignment vertical="center"/>
    </xf>
    <xf numFmtId="179" fontId="10" fillId="0" borderId="23" xfId="0" applyNumberFormat="1" applyFont="1" applyFill="1" applyBorder="1" applyAlignment="1">
      <alignment vertical="center"/>
    </xf>
    <xf numFmtId="0" fontId="3"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174" fontId="8" fillId="0" borderId="10" xfId="0" applyNumberFormat="1" applyFont="1" applyFill="1" applyBorder="1" applyAlignment="1">
      <alignment vertical="center"/>
    </xf>
    <xf numFmtId="174" fontId="10" fillId="0" borderId="10" xfId="0" applyNumberFormat="1" applyFont="1" applyFill="1" applyBorder="1" applyAlignment="1">
      <alignment vertical="center"/>
    </xf>
    <xf numFmtId="179" fontId="10" fillId="0" borderId="10" xfId="0" applyNumberFormat="1" applyFont="1" applyFill="1" applyBorder="1" applyAlignment="1">
      <alignment vertical="center"/>
    </xf>
    <xf numFmtId="49" fontId="10" fillId="0" borderId="10" xfId="0" applyNumberFormat="1" applyFont="1" applyFill="1" applyBorder="1" applyAlignment="1">
      <alignment horizontal="center" vertical="center"/>
    </xf>
    <xf numFmtId="49" fontId="3" fillId="0" borderId="18" xfId="0" applyNumberFormat="1" applyFont="1" applyFill="1" applyBorder="1" applyAlignment="1">
      <alignment vertical="center"/>
    </xf>
    <xf numFmtId="49" fontId="3" fillId="0" borderId="25" xfId="0" applyNumberFormat="1" applyFont="1" applyFill="1" applyBorder="1" applyAlignment="1">
      <alignment vertical="center"/>
    </xf>
    <xf numFmtId="49" fontId="9" fillId="0" borderId="25" xfId="0" applyNumberFormat="1" applyFont="1" applyFill="1" applyBorder="1" applyAlignment="1">
      <alignment vertical="center"/>
    </xf>
    <xf numFmtId="0" fontId="4" fillId="0" borderId="0" xfId="0" applyNumberFormat="1" applyFont="1" applyFill="1" applyAlignment="1">
      <alignment/>
    </xf>
    <xf numFmtId="172" fontId="16" fillId="0" borderId="0" xfId="0" applyNumberFormat="1" applyFont="1" applyFill="1" applyBorder="1" applyAlignment="1">
      <alignment/>
    </xf>
    <xf numFmtId="37" fontId="5" fillId="0" borderId="0" xfId="0" applyNumberFormat="1" applyFont="1" applyFill="1" applyBorder="1" applyAlignment="1">
      <alignment horizontal="centerContinuous" vertical="center"/>
    </xf>
    <xf numFmtId="174" fontId="8" fillId="0" borderId="0" xfId="0" applyNumberFormat="1" applyFont="1" applyFill="1" applyBorder="1" applyAlignment="1">
      <alignment vertical="center"/>
    </xf>
    <xf numFmtId="49" fontId="54" fillId="0" borderId="0" xfId="0" applyNumberFormat="1" applyFont="1" applyFill="1" applyBorder="1" applyAlignment="1">
      <alignment horizontal="center" vertical="center"/>
    </xf>
    <xf numFmtId="0" fontId="4" fillId="0" borderId="0" xfId="0" applyNumberFormat="1" applyFont="1" applyBorder="1" applyAlignment="1">
      <alignment/>
    </xf>
    <xf numFmtId="0" fontId="12" fillId="0" borderId="0" xfId="0" applyNumberFormat="1" applyFont="1" applyBorder="1" applyAlignment="1">
      <alignment/>
    </xf>
    <xf numFmtId="49" fontId="53" fillId="33" borderId="26" xfId="0" applyNumberFormat="1" applyFont="1" applyFill="1" applyBorder="1" applyAlignment="1">
      <alignment horizontal="center" vertical="center"/>
    </xf>
    <xf numFmtId="172" fontId="53" fillId="33" borderId="27" xfId="0" applyNumberFormat="1" applyFont="1" applyFill="1" applyBorder="1" applyAlignment="1" quotePrefix="1">
      <alignment horizontal="center" vertical="center"/>
    </xf>
    <xf numFmtId="0" fontId="3" fillId="0" borderId="11" xfId="0" applyNumberFormat="1" applyFont="1" applyFill="1" applyBorder="1" applyAlignment="1">
      <alignment horizontal="center" vertical="center"/>
    </xf>
    <xf numFmtId="49" fontId="3" fillId="0" borderId="19" xfId="0" applyNumberFormat="1" applyFont="1" applyFill="1" applyBorder="1" applyAlignment="1">
      <alignment vertical="center"/>
    </xf>
    <xf numFmtId="49" fontId="3" fillId="0" borderId="26" xfId="0" applyNumberFormat="1" applyFont="1" applyFill="1" applyBorder="1" applyAlignment="1">
      <alignment vertical="center"/>
    </xf>
    <xf numFmtId="49" fontId="8" fillId="0" borderId="11" xfId="0" applyNumberFormat="1" applyFont="1" applyFill="1" applyBorder="1" applyAlignment="1">
      <alignment horizontal="center" vertical="center"/>
    </xf>
    <xf numFmtId="174" fontId="8" fillId="0" borderId="11" xfId="0" applyNumberFormat="1" applyFont="1" applyFill="1" applyBorder="1" applyAlignment="1">
      <alignment vertical="center"/>
    </xf>
    <xf numFmtId="174" fontId="10" fillId="0" borderId="11" xfId="0" applyNumberFormat="1" applyFont="1" applyFill="1" applyBorder="1" applyAlignment="1">
      <alignment vertical="center"/>
    </xf>
    <xf numFmtId="179" fontId="10" fillId="0" borderId="11" xfId="0" applyNumberFormat="1" applyFont="1" applyFill="1" applyBorder="1" applyAlignment="1">
      <alignment vertical="center"/>
    </xf>
    <xf numFmtId="173" fontId="7" fillId="0" borderId="0" xfId="0" applyFont="1" applyFill="1" applyAlignment="1">
      <alignment horizontal="center" vertical="center" wrapText="1"/>
    </xf>
    <xf numFmtId="173" fontId="53" fillId="33" borderId="28" xfId="0" applyFont="1" applyFill="1" applyBorder="1" applyAlignment="1">
      <alignment horizontal="center" vertical="center"/>
    </xf>
    <xf numFmtId="173" fontId="53" fillId="33" borderId="29" xfId="0" applyFont="1" applyFill="1" applyBorder="1" applyAlignment="1">
      <alignment horizontal="center" vertical="center"/>
    </xf>
    <xf numFmtId="173" fontId="53" fillId="33" borderId="30" xfId="0" applyFont="1" applyFill="1" applyBorder="1" applyAlignment="1">
      <alignment horizontal="center" vertical="center"/>
    </xf>
    <xf numFmtId="173" fontId="53" fillId="33" borderId="18" xfId="0" applyFont="1" applyFill="1" applyBorder="1" applyAlignment="1">
      <alignment horizontal="center" vertical="center"/>
    </xf>
    <xf numFmtId="173" fontId="53" fillId="33" borderId="0" xfId="0" applyFont="1" applyFill="1" applyBorder="1" applyAlignment="1">
      <alignment horizontal="center" vertical="center"/>
    </xf>
    <xf numFmtId="173" fontId="53" fillId="33" borderId="25" xfId="0" applyFont="1" applyFill="1" applyBorder="1" applyAlignment="1">
      <alignment horizontal="center" vertical="center"/>
    </xf>
    <xf numFmtId="173" fontId="53" fillId="33" borderId="19" xfId="0" applyFont="1" applyFill="1" applyBorder="1" applyAlignment="1">
      <alignment horizontal="center" vertical="center"/>
    </xf>
    <xf numFmtId="173" fontId="53" fillId="33" borderId="21" xfId="0" applyFont="1" applyFill="1" applyBorder="1" applyAlignment="1">
      <alignment horizontal="center" vertical="center"/>
    </xf>
    <xf numFmtId="173" fontId="53" fillId="33" borderId="26" xfId="0" applyFont="1" applyFill="1" applyBorder="1" applyAlignment="1">
      <alignment horizontal="center" vertical="center"/>
    </xf>
    <xf numFmtId="173" fontId="53" fillId="33" borderId="27" xfId="0" applyFont="1" applyFill="1" applyBorder="1" applyAlignment="1">
      <alignment horizontal="center" vertical="center"/>
    </xf>
    <xf numFmtId="173" fontId="53" fillId="33" borderId="10" xfId="0" applyFont="1" applyFill="1" applyBorder="1" applyAlignment="1">
      <alignment horizontal="center" vertical="center"/>
    </xf>
    <xf numFmtId="173" fontId="53" fillId="33" borderId="11" xfId="0" applyFont="1" applyFill="1" applyBorder="1" applyAlignment="1">
      <alignment horizontal="center" vertical="center"/>
    </xf>
    <xf numFmtId="173" fontId="53" fillId="33" borderId="27" xfId="0" applyFont="1" applyFill="1" applyBorder="1" applyAlignment="1">
      <alignment horizontal="center" vertical="center" wrapText="1"/>
    </xf>
    <xf numFmtId="173" fontId="53" fillId="33" borderId="10" xfId="0" applyFont="1" applyFill="1" applyBorder="1" applyAlignment="1">
      <alignment horizontal="center" vertical="center" wrapText="1"/>
    </xf>
    <xf numFmtId="173" fontId="53" fillId="33" borderId="11" xfId="0" applyFont="1" applyFill="1" applyBorder="1" applyAlignment="1">
      <alignment horizontal="center" vertical="center" wrapText="1"/>
    </xf>
    <xf numFmtId="0" fontId="14" fillId="0" borderId="0" xfId="53" applyFont="1" applyAlignment="1">
      <alignment horizontal="left"/>
      <protection/>
    </xf>
    <xf numFmtId="0" fontId="3" fillId="0" borderId="0" xfId="0" applyNumberFormat="1" applyFont="1" applyFill="1" applyBorder="1" applyAlignment="1">
      <alignment horizontal="left" vertical="center" wrapText="1"/>
    </xf>
    <xf numFmtId="173" fontId="53" fillId="33" borderId="31" xfId="0" applyFont="1" applyFill="1" applyBorder="1" applyAlignment="1">
      <alignment horizontal="center" vertical="center"/>
    </xf>
    <xf numFmtId="173" fontId="53" fillId="33" borderId="32" xfId="0" applyFont="1" applyFill="1" applyBorder="1" applyAlignment="1">
      <alignment horizontal="center" vertical="center"/>
    </xf>
    <xf numFmtId="173" fontId="53" fillId="33" borderId="13" xfId="0" applyFont="1" applyFill="1" applyBorder="1" applyAlignment="1">
      <alignment horizontal="center" vertical="center"/>
    </xf>
    <xf numFmtId="49" fontId="53" fillId="33" borderId="31" xfId="48" applyNumberFormat="1" applyFont="1" applyFill="1" applyBorder="1" applyAlignment="1">
      <alignment horizontal="center" vertical="center"/>
    </xf>
    <xf numFmtId="49" fontId="53" fillId="33" borderId="32" xfId="48" applyNumberFormat="1" applyFont="1" applyFill="1" applyBorder="1" applyAlignment="1">
      <alignment horizontal="center" vertical="center"/>
    </xf>
    <xf numFmtId="49" fontId="53" fillId="33" borderId="13" xfId="48" applyNumberFormat="1" applyFont="1" applyFill="1" applyBorder="1" applyAlignment="1">
      <alignment horizontal="center" vertical="center"/>
    </xf>
    <xf numFmtId="173" fontId="53" fillId="33" borderId="33" xfId="0" applyFont="1" applyFill="1" applyBorder="1" applyAlignment="1">
      <alignment horizontal="center" vertical="center"/>
    </xf>
    <xf numFmtId="49" fontId="53" fillId="33" borderId="33" xfId="48" applyNumberFormat="1" applyFont="1" applyFill="1" applyBorder="1" applyAlignment="1">
      <alignment horizontal="center" vertical="center"/>
    </xf>
  </cellXfs>
  <cellStyles count="49">
    <cellStyle name="Normal" xfId="0"/>
    <cellStyle name="=C:\WINNT\SYSTEM32\COMMAND.COM"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color rgb="FF9C0006"/>
      </font>
      <fill>
        <patternFill>
          <bgColor rgb="FFFFC7CE"/>
        </patternFill>
      </fill>
    </dxf>
    <dxf>
      <font>
        <u val="none"/>
      </font>
    </dxf>
    <dxf>
      <font>
        <u val="non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u val="none"/>
      </font>
    </dxf>
    <dxf>
      <font>
        <u val="none"/>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9"/>
  <sheetViews>
    <sheetView showGridLines="0" showZeros="0" tabSelected="1" showOutlineSymbols="0" zoomScaleSheetLayoutView="100" zoomScalePageLayoutView="0" workbookViewId="0" topLeftCell="A1">
      <selection activeCell="D95" sqref="D95"/>
    </sheetView>
  </sheetViews>
  <sheetFormatPr defaultColWidth="0" defaultRowHeight="23.25"/>
  <cols>
    <col min="1" max="1" width="0.453125" style="10" customWidth="1"/>
    <col min="2" max="2" width="2.4609375" style="10" customWidth="1"/>
    <col min="3" max="3" width="0.453125" style="10" customWidth="1"/>
    <col min="4" max="4" width="17.83984375" style="10" customWidth="1"/>
    <col min="5" max="5" width="6.30859375" style="10" customWidth="1"/>
    <col min="6" max="6" width="12.4609375" style="10" customWidth="1"/>
    <col min="7" max="7" width="7.37890625" style="10" customWidth="1"/>
    <col min="8" max="8" width="7.1484375" style="10" bestFit="1" customWidth="1"/>
    <col min="9" max="9" width="7.4609375" style="10" bestFit="1" customWidth="1"/>
    <col min="10" max="10" width="7.921875" style="10" bestFit="1" customWidth="1"/>
    <col min="11" max="11" width="7.1484375" style="10" bestFit="1" customWidth="1"/>
    <col min="12" max="12" width="4.0703125" style="10" customWidth="1"/>
    <col min="13" max="13" width="6.4609375" style="10" customWidth="1"/>
    <col min="14" max="14" width="5.5390625" style="10" customWidth="1"/>
    <col min="15" max="15" width="5.23046875" style="10" customWidth="1"/>
    <col min="16" max="16" width="7.1484375" style="10" bestFit="1" customWidth="1"/>
    <col min="17" max="17" width="0.69140625" style="10" customWidth="1"/>
    <col min="18" max="232" width="11.0703125" style="10" customWidth="1"/>
    <col min="233" max="255" width="11.0703125" style="10" hidden="1" customWidth="1"/>
    <col min="256" max="16384" width="5" style="10" hidden="1" customWidth="1"/>
  </cols>
  <sheetData>
    <row r="1" spans="1:17" ht="3" customHeight="1">
      <c r="A1" s="8"/>
      <c r="B1" s="9"/>
      <c r="C1" s="9"/>
      <c r="D1" s="9"/>
      <c r="E1" s="9"/>
      <c r="F1" s="9"/>
      <c r="G1" s="9"/>
      <c r="H1" s="9"/>
      <c r="I1" s="9"/>
      <c r="J1" s="9"/>
      <c r="K1" s="9"/>
      <c r="L1" s="9"/>
      <c r="M1" s="9"/>
      <c r="N1" s="9"/>
      <c r="O1" s="9"/>
      <c r="P1" s="9"/>
      <c r="Q1" s="8"/>
    </row>
    <row r="2" spans="1:17" s="15" customFormat="1" ht="12" customHeight="1">
      <c r="A2" s="11"/>
      <c r="B2" s="12" t="s">
        <v>33</v>
      </c>
      <c r="C2" s="12"/>
      <c r="D2" s="13"/>
      <c r="E2" s="12"/>
      <c r="F2" s="12"/>
      <c r="G2" s="12"/>
      <c r="H2" s="12"/>
      <c r="I2" s="12"/>
      <c r="J2" s="12"/>
      <c r="K2" s="12"/>
      <c r="L2" s="12"/>
      <c r="M2" s="14"/>
      <c r="N2" s="14"/>
      <c r="O2" s="14"/>
      <c r="P2" s="14"/>
      <c r="Q2" s="11"/>
    </row>
    <row r="3" spans="1:17" s="15" customFormat="1" ht="12" customHeight="1">
      <c r="A3" s="11"/>
      <c r="B3" s="16" t="s">
        <v>12</v>
      </c>
      <c r="C3" s="12"/>
      <c r="D3" s="13"/>
      <c r="E3" s="12"/>
      <c r="F3" s="12"/>
      <c r="G3" s="12"/>
      <c r="H3" s="12"/>
      <c r="I3" s="12"/>
      <c r="J3" s="12"/>
      <c r="K3" s="12"/>
      <c r="L3" s="12"/>
      <c r="M3" s="14"/>
      <c r="N3" s="14"/>
      <c r="O3" s="14"/>
      <c r="P3" s="14"/>
      <c r="Q3" s="11"/>
    </row>
    <row r="4" spans="1:17" s="15" customFormat="1" ht="12" customHeight="1">
      <c r="A4" s="11"/>
      <c r="B4" s="16" t="s">
        <v>13</v>
      </c>
      <c r="C4" s="12"/>
      <c r="D4" s="13"/>
      <c r="E4" s="12"/>
      <c r="F4" s="12"/>
      <c r="G4" s="12"/>
      <c r="H4" s="12"/>
      <c r="I4" s="12"/>
      <c r="J4" s="12"/>
      <c r="K4" s="12"/>
      <c r="L4" s="12"/>
      <c r="M4" s="14"/>
      <c r="N4" s="14"/>
      <c r="O4" s="14"/>
      <c r="P4" s="14"/>
      <c r="Q4" s="11"/>
    </row>
    <row r="5" spans="1:17" s="15" customFormat="1" ht="12" customHeight="1">
      <c r="A5" s="11"/>
      <c r="B5" s="92" t="s">
        <v>30</v>
      </c>
      <c r="C5" s="92"/>
      <c r="D5" s="92"/>
      <c r="E5" s="92"/>
      <c r="F5" s="92"/>
      <c r="G5" s="92"/>
      <c r="H5" s="92"/>
      <c r="I5" s="92"/>
      <c r="J5" s="92"/>
      <c r="K5" s="92"/>
      <c r="L5" s="92"/>
      <c r="M5" s="92"/>
      <c r="N5" s="92"/>
      <c r="O5" s="92"/>
      <c r="P5" s="92"/>
      <c r="Q5" s="11"/>
    </row>
    <row r="6" spans="1:17" ht="3.75" customHeight="1">
      <c r="A6" s="17"/>
      <c r="B6" s="16"/>
      <c r="C6" s="18"/>
      <c r="D6" s="18"/>
      <c r="E6" s="18"/>
      <c r="F6" s="18"/>
      <c r="G6" s="18"/>
      <c r="H6" s="18"/>
      <c r="I6" s="18"/>
      <c r="J6" s="18"/>
      <c r="K6" s="18"/>
      <c r="L6" s="18"/>
      <c r="M6" s="18"/>
      <c r="N6" s="18"/>
      <c r="O6" s="18"/>
      <c r="P6" s="18"/>
      <c r="Q6" s="8"/>
    </row>
    <row r="7" spans="1:17" s="20" customFormat="1" ht="24.75" customHeight="1">
      <c r="A7" s="1"/>
      <c r="B7" s="102" t="s">
        <v>18</v>
      </c>
      <c r="C7" s="93" t="s">
        <v>19</v>
      </c>
      <c r="D7" s="94"/>
      <c r="E7" s="95"/>
      <c r="F7" s="102" t="s">
        <v>20</v>
      </c>
      <c r="G7" s="105" t="s">
        <v>28</v>
      </c>
      <c r="H7" s="110" t="s">
        <v>21</v>
      </c>
      <c r="I7" s="111"/>
      <c r="J7" s="111"/>
      <c r="K7" s="111"/>
      <c r="L7" s="112"/>
      <c r="M7" s="110" t="s">
        <v>14</v>
      </c>
      <c r="N7" s="111"/>
      <c r="O7" s="111"/>
      <c r="P7" s="116"/>
      <c r="Q7" s="19"/>
    </row>
    <row r="8" spans="1:17" s="20" customFormat="1" ht="12" customHeight="1">
      <c r="A8" s="1"/>
      <c r="B8" s="103"/>
      <c r="C8" s="96"/>
      <c r="D8" s="97"/>
      <c r="E8" s="98"/>
      <c r="F8" s="103"/>
      <c r="G8" s="106"/>
      <c r="H8" s="2" t="s">
        <v>22</v>
      </c>
      <c r="I8" s="113" t="s">
        <v>32</v>
      </c>
      <c r="J8" s="114"/>
      <c r="K8" s="114"/>
      <c r="L8" s="115"/>
      <c r="M8" s="84" t="s">
        <v>22</v>
      </c>
      <c r="N8" s="113" t="s">
        <v>32</v>
      </c>
      <c r="O8" s="114"/>
      <c r="P8" s="117"/>
      <c r="Q8" s="19"/>
    </row>
    <row r="9" spans="1:17" s="20" customFormat="1" ht="12" customHeight="1">
      <c r="A9" s="1"/>
      <c r="B9" s="103"/>
      <c r="C9" s="96"/>
      <c r="D9" s="97"/>
      <c r="E9" s="98"/>
      <c r="F9" s="104"/>
      <c r="G9" s="107"/>
      <c r="H9" s="3" t="s">
        <v>31</v>
      </c>
      <c r="I9" s="4" t="s">
        <v>29</v>
      </c>
      <c r="J9" s="4" t="s">
        <v>105</v>
      </c>
      <c r="K9" s="4" t="s">
        <v>22</v>
      </c>
      <c r="L9" s="5" t="s">
        <v>0</v>
      </c>
      <c r="M9" s="83" t="s">
        <v>27</v>
      </c>
      <c r="N9" s="6" t="s">
        <v>23</v>
      </c>
      <c r="O9" s="6" t="s">
        <v>24</v>
      </c>
      <c r="P9" s="7" t="s">
        <v>25</v>
      </c>
      <c r="Q9" s="21"/>
    </row>
    <row r="10" spans="1:17" s="20" customFormat="1" ht="12" customHeight="1">
      <c r="A10" s="1"/>
      <c r="B10" s="104"/>
      <c r="C10" s="99"/>
      <c r="D10" s="100"/>
      <c r="E10" s="101"/>
      <c r="F10" s="4" t="s">
        <v>1</v>
      </c>
      <c r="G10" s="4" t="s">
        <v>2</v>
      </c>
      <c r="H10" s="4" t="s">
        <v>3</v>
      </c>
      <c r="I10" s="4" t="s">
        <v>4</v>
      </c>
      <c r="J10" s="4" t="s">
        <v>5</v>
      </c>
      <c r="K10" s="4" t="s">
        <v>6</v>
      </c>
      <c r="L10" s="5" t="s">
        <v>7</v>
      </c>
      <c r="M10" s="5" t="s">
        <v>8</v>
      </c>
      <c r="N10" s="5" t="s">
        <v>9</v>
      </c>
      <c r="O10" s="4" t="s">
        <v>10</v>
      </c>
      <c r="P10" s="4" t="s">
        <v>11</v>
      </c>
      <c r="Q10" s="19"/>
    </row>
    <row r="11" spans="1:17" ht="6.75" customHeight="1">
      <c r="A11" s="17"/>
      <c r="B11" s="22"/>
      <c r="C11" s="23"/>
      <c r="D11" s="24"/>
      <c r="E11" s="25"/>
      <c r="F11" s="26"/>
      <c r="G11" s="27"/>
      <c r="H11" s="27"/>
      <c r="I11" s="27"/>
      <c r="J11" s="27"/>
      <c r="K11" s="27"/>
      <c r="L11" s="27"/>
      <c r="M11" s="27"/>
      <c r="N11" s="27"/>
      <c r="O11" s="27"/>
      <c r="P11" s="28"/>
      <c r="Q11" s="29"/>
    </row>
    <row r="12" spans="1:17" ht="12" customHeight="1">
      <c r="A12" s="17"/>
      <c r="B12" s="30"/>
      <c r="C12" s="31"/>
      <c r="D12" s="32" t="s">
        <v>15</v>
      </c>
      <c r="E12" s="33"/>
      <c r="F12" s="34"/>
      <c r="G12" s="35">
        <f>+G16+G92</f>
        <v>333270.51044434693</v>
      </c>
      <c r="H12" s="35">
        <f>+H16+H92</f>
        <v>97598.07689229916</v>
      </c>
      <c r="I12" s="35">
        <f>+I16+I92</f>
        <v>31535.831276942503</v>
      </c>
      <c r="J12" s="35">
        <f>+J16+J92</f>
        <v>585.6517749816824</v>
      </c>
      <c r="K12" s="35">
        <f>+H12+J12</f>
        <v>98183.72866728084</v>
      </c>
      <c r="L12" s="36">
        <f>_xlfn.IFERROR((K12/G12)*100,0)</f>
        <v>29.460671013577905</v>
      </c>
      <c r="M12" s="35"/>
      <c r="N12" s="35"/>
      <c r="O12" s="35"/>
      <c r="P12" s="35"/>
      <c r="Q12" s="29"/>
    </row>
    <row r="13" spans="1:18" ht="6.75" customHeight="1">
      <c r="A13" s="17"/>
      <c r="B13" s="30"/>
      <c r="C13" s="31"/>
      <c r="D13" s="37"/>
      <c r="E13" s="38"/>
      <c r="F13" s="39"/>
      <c r="G13" s="40"/>
      <c r="H13" s="40"/>
      <c r="I13" s="40"/>
      <c r="J13" s="40"/>
      <c r="K13" s="35"/>
      <c r="L13" s="36"/>
      <c r="M13" s="41"/>
      <c r="N13" s="41"/>
      <c r="O13" s="41"/>
      <c r="P13" s="36"/>
      <c r="Q13" s="80"/>
      <c r="R13" s="81"/>
    </row>
    <row r="14" spans="1:18" s="46" customFormat="1" ht="12" customHeight="1">
      <c r="A14" s="42">
        <v>1</v>
      </c>
      <c r="B14" s="43"/>
      <c r="C14" s="44"/>
      <c r="D14" s="33" t="s">
        <v>16</v>
      </c>
      <c r="E14" s="33"/>
      <c r="F14" s="34"/>
      <c r="G14" s="35">
        <f>+G16-G87+G92</f>
        <v>308483.5179322459</v>
      </c>
      <c r="H14" s="35">
        <f>+H16-H87+H92</f>
        <v>97598.07689229916</v>
      </c>
      <c r="I14" s="35">
        <f>+I16-I87+I92</f>
        <v>26309.6606035737</v>
      </c>
      <c r="J14" s="35">
        <f>+J16-J87+J92</f>
        <v>585.6517749816824</v>
      </c>
      <c r="K14" s="35">
        <f>+H14+J14</f>
        <v>98183.72866728084</v>
      </c>
      <c r="L14" s="36">
        <f>_xlfn.IFERROR((K14/G14)*100,0)</f>
        <v>31.82786857638388</v>
      </c>
      <c r="M14" s="35"/>
      <c r="N14" s="35"/>
      <c r="O14" s="35"/>
      <c r="P14" s="35"/>
      <c r="Q14" s="45"/>
      <c r="R14" s="82"/>
    </row>
    <row r="15" spans="1:17" s="46" customFormat="1" ht="6.75" customHeight="1">
      <c r="A15" s="42">
        <v>2</v>
      </c>
      <c r="B15" s="47"/>
      <c r="C15" s="44"/>
      <c r="D15" s="32"/>
      <c r="E15" s="33"/>
      <c r="F15" s="48"/>
      <c r="G15" s="35"/>
      <c r="H15" s="35"/>
      <c r="I15" s="35"/>
      <c r="J15" s="35"/>
      <c r="K15" s="35"/>
      <c r="L15" s="65"/>
      <c r="M15" s="35"/>
      <c r="N15" s="35"/>
      <c r="O15" s="35"/>
      <c r="P15" s="36"/>
      <c r="Q15" s="45"/>
    </row>
    <row r="16" spans="1:17" s="46" customFormat="1" ht="12" customHeight="1">
      <c r="A16" s="42">
        <v>3</v>
      </c>
      <c r="B16" s="47"/>
      <c r="C16" s="44"/>
      <c r="D16" s="32" t="s">
        <v>17</v>
      </c>
      <c r="E16" s="33"/>
      <c r="F16" s="34"/>
      <c r="G16" s="35">
        <f>G18+G22+G26+G29+G34+G40+G49+G57+G61+G71+G78+G81+G87</f>
        <v>278443.0361673905</v>
      </c>
      <c r="H16" s="35">
        <f>H18+H22+H26+H29+H34+H40+H49+H57+H61+H71+H78+H81+H87</f>
        <v>87279.82246642736</v>
      </c>
      <c r="I16" s="35">
        <f>I18+I22+I26+I29+I34+I40+I49+I57+I61+I71+I78+I81+I87</f>
        <v>16955.6919769425</v>
      </c>
      <c r="J16" s="35">
        <f>J18+J22+J26+J29+J34+J40+J49+J57+J61+J71+J78+J81+J87</f>
        <v>585.6517749816824</v>
      </c>
      <c r="K16" s="35">
        <f>+H16+J16</f>
        <v>87865.47424140904</v>
      </c>
      <c r="L16" s="65">
        <f>_xlfn.IFERROR((K16/G16)*100,0)</f>
        <v>31.555996318251356</v>
      </c>
      <c r="M16" s="64"/>
      <c r="N16" s="64"/>
      <c r="O16" s="64"/>
      <c r="P16" s="64"/>
      <c r="Q16" s="45"/>
    </row>
    <row r="17" spans="1:17" s="46" customFormat="1" ht="9" customHeight="1">
      <c r="A17" s="42"/>
      <c r="B17" s="49"/>
      <c r="C17" s="44"/>
      <c r="D17" s="50"/>
      <c r="E17" s="33"/>
      <c r="F17" s="34"/>
      <c r="G17" s="35"/>
      <c r="H17" s="35"/>
      <c r="I17" s="35"/>
      <c r="J17" s="35"/>
      <c r="K17" s="35"/>
      <c r="L17" s="62"/>
      <c r="M17" s="35"/>
      <c r="N17" s="35"/>
      <c r="O17" s="35"/>
      <c r="P17" s="36"/>
      <c r="Q17" s="45"/>
    </row>
    <row r="18" spans="1:17" ht="12" customHeight="1">
      <c r="A18" s="42"/>
      <c r="B18" s="51"/>
      <c r="C18" s="31"/>
      <c r="D18" s="50" t="s">
        <v>34</v>
      </c>
      <c r="E18" s="33"/>
      <c r="F18" s="34"/>
      <c r="G18" s="35">
        <v>15829.240529474802</v>
      </c>
      <c r="H18" s="35">
        <v>13132.478347879825</v>
      </c>
      <c r="I18" s="35">
        <v>93.18864</v>
      </c>
      <c r="J18" s="35">
        <v>0</v>
      </c>
      <c r="K18" s="35">
        <v>13132.478347879825</v>
      </c>
      <c r="L18" s="65">
        <v>83</v>
      </c>
      <c r="M18" s="40"/>
      <c r="N18" s="40"/>
      <c r="O18" s="40"/>
      <c r="P18" s="36"/>
      <c r="Q18" s="29"/>
    </row>
    <row r="19" spans="1:17" ht="12" customHeight="1">
      <c r="A19" s="42"/>
      <c r="B19" s="51">
        <v>171</v>
      </c>
      <c r="C19" s="31"/>
      <c r="D19" s="37" t="s">
        <v>88</v>
      </c>
      <c r="E19" s="38"/>
      <c r="F19" s="39" t="s">
        <v>35</v>
      </c>
      <c r="G19" s="40">
        <v>11085.5868110444</v>
      </c>
      <c r="H19" s="40">
        <v>9118.477978662751</v>
      </c>
      <c r="I19" s="40">
        <v>0</v>
      </c>
      <c r="J19" s="40">
        <v>0</v>
      </c>
      <c r="K19" s="35">
        <v>9118.477978662751</v>
      </c>
      <c r="L19" s="65">
        <v>82.3</v>
      </c>
      <c r="M19" s="40">
        <v>99.87299999999999</v>
      </c>
      <c r="N19" s="40">
        <v>0</v>
      </c>
      <c r="O19" s="40">
        <v>0</v>
      </c>
      <c r="P19" s="36">
        <v>99.87299999999999</v>
      </c>
      <c r="Q19" s="29"/>
    </row>
    <row r="20" spans="1:17" ht="11.25" customHeight="1">
      <c r="A20" s="42"/>
      <c r="B20" s="51">
        <v>188</v>
      </c>
      <c r="C20" s="31"/>
      <c r="D20" s="37" t="s">
        <v>36</v>
      </c>
      <c r="E20" s="38"/>
      <c r="F20" s="39" t="s">
        <v>35</v>
      </c>
      <c r="G20" s="40">
        <v>4743.653718430401</v>
      </c>
      <c r="H20" s="40">
        <v>4014.000369217074</v>
      </c>
      <c r="I20" s="40">
        <v>93.18864</v>
      </c>
      <c r="J20" s="40">
        <v>0</v>
      </c>
      <c r="K20" s="35">
        <v>4014.000369217074</v>
      </c>
      <c r="L20" s="65">
        <v>84.6</v>
      </c>
      <c r="M20" s="40">
        <v>99.89999999999999</v>
      </c>
      <c r="N20" s="40">
        <v>1</v>
      </c>
      <c r="O20" s="40">
        <v>0</v>
      </c>
      <c r="P20" s="36">
        <v>99.89999999999999</v>
      </c>
      <c r="Q20" s="29"/>
    </row>
    <row r="21" spans="1:17" ht="9" customHeight="1">
      <c r="A21" s="42"/>
      <c r="B21" s="51"/>
      <c r="C21" s="31"/>
      <c r="D21" s="37"/>
      <c r="E21" s="38"/>
      <c r="F21" s="39"/>
      <c r="G21" s="40"/>
      <c r="H21" s="40"/>
      <c r="I21" s="40"/>
      <c r="J21" s="40"/>
      <c r="K21" s="35"/>
      <c r="L21" s="65"/>
      <c r="M21" s="40"/>
      <c r="N21" s="40"/>
      <c r="O21" s="40"/>
      <c r="P21" s="36"/>
      <c r="Q21" s="29"/>
    </row>
    <row r="22" spans="1:17" ht="12" customHeight="1">
      <c r="A22" s="42"/>
      <c r="B22" s="51"/>
      <c r="C22" s="31"/>
      <c r="D22" s="32" t="s">
        <v>37</v>
      </c>
      <c r="E22" s="33"/>
      <c r="F22" s="34"/>
      <c r="G22" s="35">
        <v>7262.151886600001</v>
      </c>
      <c r="H22" s="35">
        <v>5238.1528687</v>
      </c>
      <c r="I22" s="35">
        <v>545.5296766482</v>
      </c>
      <c r="J22" s="35">
        <v>0</v>
      </c>
      <c r="K22" s="35">
        <v>5238.1528687</v>
      </c>
      <c r="L22" s="65">
        <v>72.1</v>
      </c>
      <c r="M22" s="40"/>
      <c r="N22" s="40"/>
      <c r="O22" s="40"/>
      <c r="P22" s="36"/>
      <c r="Q22" s="29"/>
    </row>
    <row r="23" spans="1:17" ht="12" customHeight="1">
      <c r="A23" s="42"/>
      <c r="B23" s="51">
        <v>209</v>
      </c>
      <c r="C23" s="31"/>
      <c r="D23" s="37" t="s">
        <v>38</v>
      </c>
      <c r="E23" s="38"/>
      <c r="F23" s="39" t="s">
        <v>35</v>
      </c>
      <c r="G23" s="40">
        <v>2581.9271713000003</v>
      </c>
      <c r="H23" s="40">
        <v>1213.39375</v>
      </c>
      <c r="I23" s="40">
        <v>158.6023087765</v>
      </c>
      <c r="J23" s="40">
        <v>0</v>
      </c>
      <c r="K23" s="35">
        <v>1213.39375</v>
      </c>
      <c r="L23" s="65">
        <v>47</v>
      </c>
      <c r="M23" s="40">
        <v>67.8</v>
      </c>
      <c r="N23" s="40">
        <v>6.14</v>
      </c>
      <c r="O23" s="40">
        <v>0</v>
      </c>
      <c r="P23" s="36">
        <v>67.8</v>
      </c>
      <c r="Q23" s="29"/>
    </row>
    <row r="24" spans="1:17" ht="9" customHeight="1">
      <c r="A24" s="42"/>
      <c r="B24" s="51">
        <v>214</v>
      </c>
      <c r="C24" s="31"/>
      <c r="D24" s="37" t="s">
        <v>39</v>
      </c>
      <c r="E24" s="38"/>
      <c r="F24" s="39" t="s">
        <v>35</v>
      </c>
      <c r="G24" s="40">
        <v>4680.2247153</v>
      </c>
      <c r="H24" s="40">
        <v>4024.7591187000003</v>
      </c>
      <c r="I24" s="40">
        <v>386.9273678717</v>
      </c>
      <c r="J24" s="40">
        <v>0</v>
      </c>
      <c r="K24" s="35">
        <v>4024.7591187000003</v>
      </c>
      <c r="L24" s="65">
        <v>86</v>
      </c>
      <c r="M24" s="40">
        <v>99.93</v>
      </c>
      <c r="N24" s="40">
        <v>8.27</v>
      </c>
      <c r="O24" s="40">
        <v>0</v>
      </c>
      <c r="P24" s="36">
        <v>99.93</v>
      </c>
      <c r="Q24" s="29"/>
    </row>
    <row r="25" spans="1:17" ht="9" customHeight="1">
      <c r="A25" s="42"/>
      <c r="B25" s="51"/>
      <c r="C25" s="31"/>
      <c r="D25" s="37"/>
      <c r="E25" s="38"/>
      <c r="F25" s="39"/>
      <c r="G25" s="40"/>
      <c r="H25" s="40"/>
      <c r="I25" s="40"/>
      <c r="J25" s="40"/>
      <c r="K25" s="35"/>
      <c r="L25" s="65"/>
      <c r="M25" s="40"/>
      <c r="N25" s="40"/>
      <c r="O25" s="40"/>
      <c r="P25" s="36"/>
      <c r="Q25" s="29"/>
    </row>
    <row r="26" spans="1:17" ht="12" customHeight="1">
      <c r="A26" s="42"/>
      <c r="B26" s="51"/>
      <c r="C26" s="31"/>
      <c r="D26" s="32" t="s">
        <v>40</v>
      </c>
      <c r="E26" s="33"/>
      <c r="F26" s="34"/>
      <c r="G26" s="35">
        <v>1812.9142066622</v>
      </c>
      <c r="H26" s="35">
        <v>833.916988625</v>
      </c>
      <c r="I26" s="35">
        <v>0</v>
      </c>
      <c r="J26" s="35">
        <v>0</v>
      </c>
      <c r="K26" s="35">
        <v>833.916988625</v>
      </c>
      <c r="L26" s="36">
        <v>46</v>
      </c>
      <c r="M26" s="40"/>
      <c r="N26" s="40"/>
      <c r="O26" s="40"/>
      <c r="P26" s="36"/>
      <c r="Q26" s="29"/>
    </row>
    <row r="27" spans="1:17" ht="9" customHeight="1">
      <c r="A27" s="42"/>
      <c r="B27" s="51">
        <v>245</v>
      </c>
      <c r="C27" s="31"/>
      <c r="D27" s="37" t="s">
        <v>89</v>
      </c>
      <c r="E27" s="38"/>
      <c r="F27" s="39" t="s">
        <v>35</v>
      </c>
      <c r="G27" s="40">
        <v>1812.9142066622</v>
      </c>
      <c r="H27" s="40">
        <v>833.916988625</v>
      </c>
      <c r="I27" s="40">
        <v>0</v>
      </c>
      <c r="J27" s="40">
        <v>0</v>
      </c>
      <c r="K27" s="35">
        <v>833.916988625</v>
      </c>
      <c r="L27" s="36">
        <v>46</v>
      </c>
      <c r="M27" s="40">
        <v>96.5</v>
      </c>
      <c r="N27" s="40">
        <v>0</v>
      </c>
      <c r="O27" s="40">
        <v>0</v>
      </c>
      <c r="P27" s="36">
        <v>96.5</v>
      </c>
      <c r="Q27" s="29"/>
    </row>
    <row r="28" spans="1:17" ht="9" customHeight="1">
      <c r="A28" s="42"/>
      <c r="B28" s="51"/>
      <c r="C28" s="31"/>
      <c r="D28" s="37"/>
      <c r="E28" s="38"/>
      <c r="F28" s="39"/>
      <c r="G28" s="40"/>
      <c r="H28" s="40"/>
      <c r="I28" s="40"/>
      <c r="J28" s="40"/>
      <c r="K28" s="35"/>
      <c r="L28" s="65"/>
      <c r="M28" s="40"/>
      <c r="N28" s="40"/>
      <c r="O28" s="40"/>
      <c r="P28" s="36"/>
      <c r="Q28" s="29"/>
    </row>
    <row r="29" spans="1:17" ht="12" customHeight="1">
      <c r="A29" s="42"/>
      <c r="B29" s="51"/>
      <c r="C29" s="31"/>
      <c r="D29" s="32" t="s">
        <v>41</v>
      </c>
      <c r="E29" s="33"/>
      <c r="F29" s="34"/>
      <c r="G29" s="35">
        <v>10348.11620184722</v>
      </c>
      <c r="H29" s="35">
        <v>3910.04002</v>
      </c>
      <c r="I29" s="35">
        <v>97.7261307817</v>
      </c>
      <c r="J29" s="35">
        <v>0</v>
      </c>
      <c r="K29" s="35">
        <v>3910.04002</v>
      </c>
      <c r="L29" s="36">
        <v>37.8</v>
      </c>
      <c r="M29" s="40"/>
      <c r="N29" s="40"/>
      <c r="O29" s="40"/>
      <c r="P29" s="36"/>
      <c r="Q29" s="29"/>
    </row>
    <row r="30" spans="1:17" ht="9" customHeight="1">
      <c r="A30" s="42"/>
      <c r="B30" s="51">
        <v>249</v>
      </c>
      <c r="C30" s="31"/>
      <c r="D30" s="37" t="s">
        <v>42</v>
      </c>
      <c r="E30" s="38"/>
      <c r="F30" s="39" t="s">
        <v>35</v>
      </c>
      <c r="G30" s="40">
        <v>1114.1703500472186</v>
      </c>
      <c r="H30" s="40">
        <v>869.76064</v>
      </c>
      <c r="I30" s="40">
        <v>37.7459033176</v>
      </c>
      <c r="J30" s="40">
        <v>0</v>
      </c>
      <c r="K30" s="35">
        <v>869.76064</v>
      </c>
      <c r="L30" s="36">
        <v>78.1</v>
      </c>
      <c r="M30" s="40">
        <v>100</v>
      </c>
      <c r="N30" s="40">
        <v>1</v>
      </c>
      <c r="O30" s="40">
        <v>0</v>
      </c>
      <c r="P30" s="36">
        <v>100</v>
      </c>
      <c r="Q30" s="29"/>
    </row>
    <row r="31" spans="1:17" ht="9" customHeight="1">
      <c r="A31" s="42"/>
      <c r="B31" s="51">
        <v>257</v>
      </c>
      <c r="C31" s="31"/>
      <c r="D31" s="37" t="s">
        <v>43</v>
      </c>
      <c r="E31" s="38"/>
      <c r="F31" s="39" t="s">
        <v>44</v>
      </c>
      <c r="G31" s="40">
        <v>873.061071</v>
      </c>
      <c r="H31" s="40">
        <v>0</v>
      </c>
      <c r="I31" s="40">
        <v>59.9802080498</v>
      </c>
      <c r="J31" s="40">
        <v>0</v>
      </c>
      <c r="K31" s="35">
        <v>0</v>
      </c>
      <c r="L31" s="65">
        <v>0</v>
      </c>
      <c r="M31" s="40">
        <v>0</v>
      </c>
      <c r="N31" s="40">
        <v>70.03</v>
      </c>
      <c r="O31" s="40">
        <v>0</v>
      </c>
      <c r="P31" s="36">
        <v>0</v>
      </c>
      <c r="Q31" s="29"/>
    </row>
    <row r="32" spans="1:17" ht="9" customHeight="1">
      <c r="A32" s="42"/>
      <c r="B32" s="51">
        <v>258</v>
      </c>
      <c r="C32" s="31"/>
      <c r="D32" s="37" t="s">
        <v>45</v>
      </c>
      <c r="E32" s="38"/>
      <c r="F32" s="39" t="s">
        <v>46</v>
      </c>
      <c r="G32" s="40">
        <v>8360.884780800001</v>
      </c>
      <c r="H32" s="40">
        <v>3040.27938</v>
      </c>
      <c r="I32" s="40">
        <v>1.94143E-05</v>
      </c>
      <c r="J32" s="40">
        <v>0</v>
      </c>
      <c r="K32" s="35">
        <v>3040.27938</v>
      </c>
      <c r="L32" s="65">
        <v>36.4</v>
      </c>
      <c r="M32" s="40">
        <v>41.2096</v>
      </c>
      <c r="N32" s="40">
        <v>1</v>
      </c>
      <c r="O32" s="40">
        <v>0</v>
      </c>
      <c r="P32" s="36">
        <v>41.2096</v>
      </c>
      <c r="Q32" s="29"/>
    </row>
    <row r="33" spans="1:17" ht="9" customHeight="1">
      <c r="A33" s="42"/>
      <c r="B33" s="51"/>
      <c r="C33" s="31"/>
      <c r="D33" s="37"/>
      <c r="E33" s="38"/>
      <c r="F33" s="39"/>
      <c r="G33" s="40"/>
      <c r="H33" s="40"/>
      <c r="I33" s="40"/>
      <c r="J33" s="40"/>
      <c r="K33" s="35"/>
      <c r="L33" s="65"/>
      <c r="M33" s="40"/>
      <c r="N33" s="40"/>
      <c r="O33" s="40"/>
      <c r="P33" s="36"/>
      <c r="Q33" s="29"/>
    </row>
    <row r="34" spans="1:17" ht="12" customHeight="1">
      <c r="A34" s="42"/>
      <c r="B34" s="51"/>
      <c r="C34" s="31"/>
      <c r="D34" s="32" t="s">
        <v>47</v>
      </c>
      <c r="E34" s="33"/>
      <c r="F34" s="34"/>
      <c r="G34" s="35">
        <v>22205.0802699242</v>
      </c>
      <c r="H34" s="35">
        <v>16346.525037040863</v>
      </c>
      <c r="I34" s="35">
        <v>81.3216879536</v>
      </c>
      <c r="J34" s="35">
        <v>6.789180709999973</v>
      </c>
      <c r="K34" s="35">
        <v>16353.314217750863</v>
      </c>
      <c r="L34" s="65">
        <v>73.6</v>
      </c>
      <c r="M34" s="40"/>
      <c r="N34" s="40"/>
      <c r="O34" s="40"/>
      <c r="P34" s="36"/>
      <c r="Q34" s="29"/>
    </row>
    <row r="35" spans="1:17" ht="12" customHeight="1">
      <c r="A35" s="42"/>
      <c r="B35" s="51">
        <v>264</v>
      </c>
      <c r="C35" s="31"/>
      <c r="D35" s="37" t="s">
        <v>48</v>
      </c>
      <c r="E35" s="38"/>
      <c r="F35" s="39" t="s">
        <v>35</v>
      </c>
      <c r="G35" s="40">
        <v>14168.6548423012</v>
      </c>
      <c r="H35" s="40">
        <v>11738.023656985697</v>
      </c>
      <c r="I35" s="40">
        <v>19.4143</v>
      </c>
      <c r="J35" s="40">
        <v>0</v>
      </c>
      <c r="K35" s="35">
        <v>11738.023656985697</v>
      </c>
      <c r="L35" s="65">
        <v>82.8</v>
      </c>
      <c r="M35" s="40">
        <v>99.88</v>
      </c>
      <c r="N35" s="40">
        <v>0.1</v>
      </c>
      <c r="O35" s="40">
        <v>0</v>
      </c>
      <c r="P35" s="36">
        <v>99.88</v>
      </c>
      <c r="Q35" s="29"/>
    </row>
    <row r="36" spans="1:17" ht="12" customHeight="1">
      <c r="A36" s="42"/>
      <c r="B36" s="51">
        <v>266</v>
      </c>
      <c r="C36" s="31"/>
      <c r="D36" s="37" t="s">
        <v>49</v>
      </c>
      <c r="E36" s="38"/>
      <c r="F36" s="39" t="s">
        <v>35</v>
      </c>
      <c r="G36" s="40">
        <v>3451.3965968</v>
      </c>
      <c r="H36" s="40">
        <v>1639.5250814410629</v>
      </c>
      <c r="I36" s="40">
        <v>42.4930879536</v>
      </c>
      <c r="J36" s="40">
        <v>0</v>
      </c>
      <c r="K36" s="35">
        <v>1639.5250814410629</v>
      </c>
      <c r="L36" s="65">
        <v>47.5</v>
      </c>
      <c r="M36" s="40">
        <v>92.59</v>
      </c>
      <c r="N36" s="40">
        <v>2.4</v>
      </c>
      <c r="O36" s="40">
        <v>0</v>
      </c>
      <c r="P36" s="36">
        <v>92.59</v>
      </c>
      <c r="Q36" s="29"/>
    </row>
    <row r="37" spans="1:17" ht="12" customHeight="1">
      <c r="A37" s="42"/>
      <c r="B37" s="51">
        <v>274</v>
      </c>
      <c r="C37" s="31"/>
      <c r="D37" s="37" t="s">
        <v>90</v>
      </c>
      <c r="E37" s="38"/>
      <c r="F37" s="39" t="s">
        <v>35</v>
      </c>
      <c r="G37" s="40">
        <v>4184.429505191</v>
      </c>
      <c r="H37" s="40">
        <v>2594.7471522318647</v>
      </c>
      <c r="I37" s="40">
        <v>0</v>
      </c>
      <c r="J37" s="40">
        <v>0</v>
      </c>
      <c r="K37" s="35">
        <v>2594.7471522318647</v>
      </c>
      <c r="L37" s="65">
        <v>62</v>
      </c>
      <c r="M37" s="40">
        <v>62.3</v>
      </c>
      <c r="N37" s="40">
        <v>0</v>
      </c>
      <c r="O37" s="40">
        <v>0</v>
      </c>
      <c r="P37" s="36">
        <v>62.3</v>
      </c>
      <c r="Q37" s="29"/>
    </row>
    <row r="38" spans="1:17" ht="12" customHeight="1">
      <c r="A38" s="42"/>
      <c r="B38" s="51">
        <v>268</v>
      </c>
      <c r="C38" s="31"/>
      <c r="D38" s="37" t="s">
        <v>50</v>
      </c>
      <c r="E38" s="38"/>
      <c r="F38" s="39" t="s">
        <v>46</v>
      </c>
      <c r="G38" s="40">
        <v>400.599325632</v>
      </c>
      <c r="H38" s="40">
        <v>374.2291463822388</v>
      </c>
      <c r="I38" s="40">
        <v>19.4143</v>
      </c>
      <c r="J38" s="40">
        <v>6.789180709999973</v>
      </c>
      <c r="K38" s="35">
        <v>381.0183270922388</v>
      </c>
      <c r="L38" s="65">
        <v>95.1</v>
      </c>
      <c r="M38" s="40">
        <v>93.599</v>
      </c>
      <c r="N38" s="40">
        <v>5</v>
      </c>
      <c r="O38" s="40">
        <v>1.6949999999999932</v>
      </c>
      <c r="P38" s="36">
        <v>95.294</v>
      </c>
      <c r="Q38" s="29"/>
    </row>
    <row r="39" spans="1:17" ht="12" customHeight="1">
      <c r="A39" s="42"/>
      <c r="B39" s="51"/>
      <c r="C39" s="31"/>
      <c r="D39" s="37"/>
      <c r="E39" s="38"/>
      <c r="F39" s="39"/>
      <c r="G39" s="40"/>
      <c r="H39" s="40"/>
      <c r="I39" s="40"/>
      <c r="J39" s="40"/>
      <c r="K39" s="35"/>
      <c r="L39" s="65"/>
      <c r="M39" s="40"/>
      <c r="N39" s="40"/>
      <c r="O39" s="40"/>
      <c r="P39" s="36"/>
      <c r="Q39" s="29"/>
    </row>
    <row r="40" spans="1:17" ht="12" customHeight="1">
      <c r="A40" s="42"/>
      <c r="B40" s="51"/>
      <c r="C40" s="31"/>
      <c r="D40" s="32" t="s">
        <v>51</v>
      </c>
      <c r="E40" s="33"/>
      <c r="F40" s="34"/>
      <c r="G40" s="35">
        <v>20278.35219560162</v>
      </c>
      <c r="H40" s="35">
        <v>9506.43532541022</v>
      </c>
      <c r="I40" s="35">
        <v>1609.5616257569</v>
      </c>
      <c r="J40" s="35">
        <v>0</v>
      </c>
      <c r="K40" s="35">
        <v>9506.43532541022</v>
      </c>
      <c r="L40" s="65">
        <v>46.9</v>
      </c>
      <c r="M40" s="40"/>
      <c r="N40" s="40"/>
      <c r="O40" s="40"/>
      <c r="P40" s="36"/>
      <c r="Q40" s="29"/>
    </row>
    <row r="41" spans="1:17" ht="12" customHeight="1">
      <c r="A41" s="42"/>
      <c r="B41" s="51">
        <v>278</v>
      </c>
      <c r="C41" s="31"/>
      <c r="D41" s="37" t="s">
        <v>52</v>
      </c>
      <c r="E41" s="38"/>
      <c r="F41" s="39" t="s">
        <v>35</v>
      </c>
      <c r="G41" s="40">
        <v>4707.7347784</v>
      </c>
      <c r="H41" s="40">
        <v>4154.3689855</v>
      </c>
      <c r="I41" s="40">
        <v>38.8286</v>
      </c>
      <c r="J41" s="40">
        <v>0</v>
      </c>
      <c r="K41" s="35">
        <v>4154.3689855</v>
      </c>
      <c r="L41" s="65">
        <v>88.2</v>
      </c>
      <c r="M41" s="40">
        <v>99.96</v>
      </c>
      <c r="N41" s="40">
        <v>0.1</v>
      </c>
      <c r="O41" s="40">
        <v>0.04000000000000625</v>
      </c>
      <c r="P41" s="36">
        <v>100</v>
      </c>
      <c r="Q41" s="29"/>
    </row>
    <row r="42" spans="1:17" ht="9" customHeight="1">
      <c r="A42" s="42"/>
      <c r="B42" s="51">
        <v>280</v>
      </c>
      <c r="C42" s="31"/>
      <c r="D42" s="37" t="s">
        <v>91</v>
      </c>
      <c r="E42" s="38"/>
      <c r="F42" s="39" t="s">
        <v>35</v>
      </c>
      <c r="G42" s="40">
        <v>1972.9976518</v>
      </c>
      <c r="H42" s="40">
        <v>456.255649512422</v>
      </c>
      <c r="I42" s="40">
        <v>0</v>
      </c>
      <c r="J42" s="40">
        <v>0</v>
      </c>
      <c r="K42" s="35">
        <v>456.255649512422</v>
      </c>
      <c r="L42" s="65">
        <v>23.1</v>
      </c>
      <c r="M42" s="40">
        <v>23.09469129787071</v>
      </c>
      <c r="N42" s="40">
        <v>0</v>
      </c>
      <c r="O42" s="40">
        <v>0</v>
      </c>
      <c r="P42" s="36">
        <v>23.09469129787071</v>
      </c>
      <c r="Q42" s="29"/>
    </row>
    <row r="43" spans="1:17" ht="12" customHeight="1">
      <c r="A43" s="42"/>
      <c r="B43" s="51">
        <v>281</v>
      </c>
      <c r="C43" s="31"/>
      <c r="D43" s="37" t="s">
        <v>53</v>
      </c>
      <c r="E43" s="38"/>
      <c r="F43" s="39" t="s">
        <v>35</v>
      </c>
      <c r="G43" s="40">
        <v>1825.8866288384188</v>
      </c>
      <c r="H43" s="40">
        <v>1675.007799328546</v>
      </c>
      <c r="I43" s="40">
        <v>19.4143</v>
      </c>
      <c r="J43" s="40">
        <v>0</v>
      </c>
      <c r="K43" s="35">
        <v>1675.007799328546</v>
      </c>
      <c r="L43" s="65">
        <v>91.7</v>
      </c>
      <c r="M43" s="40">
        <v>99.89999999999999</v>
      </c>
      <c r="N43" s="40">
        <v>1</v>
      </c>
      <c r="O43" s="40">
        <v>0</v>
      </c>
      <c r="P43" s="36">
        <v>99.89999999999999</v>
      </c>
      <c r="Q43" s="29"/>
    </row>
    <row r="44" spans="1:17" ht="9" customHeight="1">
      <c r="A44" s="42"/>
      <c r="B44" s="51">
        <v>282</v>
      </c>
      <c r="C44" s="31"/>
      <c r="D44" s="37" t="s">
        <v>92</v>
      </c>
      <c r="E44" s="38"/>
      <c r="F44" s="39" t="s">
        <v>35</v>
      </c>
      <c r="G44" s="40">
        <v>1164.858</v>
      </c>
      <c r="H44" s="40">
        <v>229.34351774176</v>
      </c>
      <c r="I44" s="40">
        <v>0</v>
      </c>
      <c r="J44" s="40">
        <v>0</v>
      </c>
      <c r="K44" s="35">
        <v>229.34351774176</v>
      </c>
      <c r="L44" s="65">
        <v>19.7</v>
      </c>
      <c r="M44" s="40">
        <v>24.7114461293948</v>
      </c>
      <c r="N44" s="40">
        <v>0</v>
      </c>
      <c r="O44" s="40">
        <v>0</v>
      </c>
      <c r="P44" s="36">
        <v>24.7114461293948</v>
      </c>
      <c r="Q44" s="29"/>
    </row>
    <row r="45" spans="1:17" ht="12" customHeight="1">
      <c r="A45" s="42"/>
      <c r="B45" s="51">
        <v>284</v>
      </c>
      <c r="C45" s="31"/>
      <c r="D45" s="37" t="s">
        <v>93</v>
      </c>
      <c r="E45" s="38"/>
      <c r="F45" s="39" t="s">
        <v>35</v>
      </c>
      <c r="G45" s="40">
        <v>2522.207037213</v>
      </c>
      <c r="H45" s="40">
        <v>834.8149000000001</v>
      </c>
      <c r="I45" s="40">
        <v>0</v>
      </c>
      <c r="J45" s="40">
        <v>0</v>
      </c>
      <c r="K45" s="35">
        <v>834.8149000000001</v>
      </c>
      <c r="L45" s="65">
        <v>33.1</v>
      </c>
      <c r="M45" s="40">
        <v>36.3</v>
      </c>
      <c r="N45" s="40">
        <v>5</v>
      </c>
      <c r="O45" s="40">
        <v>0</v>
      </c>
      <c r="P45" s="36">
        <v>36.3</v>
      </c>
      <c r="Q45" s="29"/>
    </row>
    <row r="46" spans="1:17" ht="12" customHeight="1">
      <c r="A46" s="42"/>
      <c r="B46" s="51">
        <v>289</v>
      </c>
      <c r="C46" s="31"/>
      <c r="D46" s="37" t="s">
        <v>54</v>
      </c>
      <c r="E46" s="38"/>
      <c r="F46" s="39" t="s">
        <v>46</v>
      </c>
      <c r="G46" s="40">
        <v>8038.1902651502005</v>
      </c>
      <c r="H46" s="40">
        <v>2156.6444733274925</v>
      </c>
      <c r="I46" s="40">
        <v>1537.7057874686</v>
      </c>
      <c r="J46" s="40">
        <v>0</v>
      </c>
      <c r="K46" s="35">
        <v>2156.6444733274925</v>
      </c>
      <c r="L46" s="65">
        <v>26.8</v>
      </c>
      <c r="M46" s="40">
        <v>25.63</v>
      </c>
      <c r="N46" s="40">
        <v>19.13</v>
      </c>
      <c r="O46" s="40">
        <v>0</v>
      </c>
      <c r="P46" s="36">
        <v>25.63</v>
      </c>
      <c r="Q46" s="29"/>
    </row>
    <row r="47" spans="1:17" ht="12" customHeight="1">
      <c r="A47" s="42"/>
      <c r="B47" s="51">
        <v>290</v>
      </c>
      <c r="C47" s="31"/>
      <c r="D47" s="37" t="s">
        <v>55</v>
      </c>
      <c r="E47" s="38"/>
      <c r="F47" s="39" t="s">
        <v>44</v>
      </c>
      <c r="G47" s="40">
        <v>46.477834200000004</v>
      </c>
      <c r="H47" s="40">
        <v>0</v>
      </c>
      <c r="I47" s="40">
        <v>13.612938288300002</v>
      </c>
      <c r="J47" s="40">
        <v>0</v>
      </c>
      <c r="K47" s="35">
        <v>0</v>
      </c>
      <c r="L47" s="65">
        <v>0</v>
      </c>
      <c r="M47" s="40">
        <v>0</v>
      </c>
      <c r="N47" s="40">
        <v>41.06</v>
      </c>
      <c r="O47" s="40">
        <v>0</v>
      </c>
      <c r="P47" s="36">
        <v>0</v>
      </c>
      <c r="Q47" s="29"/>
    </row>
    <row r="48" spans="1:17" ht="12" customHeight="1">
      <c r="A48" s="42"/>
      <c r="B48" s="51"/>
      <c r="C48" s="31"/>
      <c r="D48" s="37"/>
      <c r="E48" s="38"/>
      <c r="F48" s="39"/>
      <c r="G48" s="40"/>
      <c r="H48" s="40"/>
      <c r="I48" s="40"/>
      <c r="J48" s="40"/>
      <c r="K48" s="35"/>
      <c r="L48" s="65"/>
      <c r="M48" s="40"/>
      <c r="N48" s="40"/>
      <c r="O48" s="40"/>
      <c r="P48" s="36"/>
      <c r="Q48" s="29"/>
    </row>
    <row r="49" spans="1:17" ht="12" customHeight="1">
      <c r="A49" s="42"/>
      <c r="B49" s="51"/>
      <c r="C49" s="31"/>
      <c r="D49" s="32" t="s">
        <v>56</v>
      </c>
      <c r="E49" s="33"/>
      <c r="F49" s="34"/>
      <c r="G49" s="35">
        <v>42787.019136374634</v>
      </c>
      <c r="H49" s="35">
        <v>27490.20055044775</v>
      </c>
      <c r="I49" s="35">
        <v>716.6400559000001</v>
      </c>
      <c r="J49" s="35">
        <v>418.27444973607805</v>
      </c>
      <c r="K49" s="35">
        <v>27908.475000183826</v>
      </c>
      <c r="L49" s="65">
        <v>65.2</v>
      </c>
      <c r="M49" s="40"/>
      <c r="N49" s="40"/>
      <c r="O49" s="40"/>
      <c r="P49" s="36"/>
      <c r="Q49" s="29"/>
    </row>
    <row r="50" spans="1:17" ht="9" customHeight="1">
      <c r="A50" s="42"/>
      <c r="B50" s="51">
        <v>296</v>
      </c>
      <c r="C50" s="31"/>
      <c r="D50" s="37" t="s">
        <v>57</v>
      </c>
      <c r="E50" s="38"/>
      <c r="F50" s="39" t="s">
        <v>35</v>
      </c>
      <c r="G50" s="40">
        <v>14032.151268200001</v>
      </c>
      <c r="H50" s="40">
        <v>9420.977375844806</v>
      </c>
      <c r="I50" s="40">
        <v>669.79335</v>
      </c>
      <c r="J50" s="40">
        <v>0</v>
      </c>
      <c r="K50" s="35">
        <v>9420.977375844806</v>
      </c>
      <c r="L50" s="65">
        <v>67.1</v>
      </c>
      <c r="M50" s="40">
        <v>99.89999999999999</v>
      </c>
      <c r="N50" s="40">
        <v>0.5</v>
      </c>
      <c r="O50" s="40">
        <v>0</v>
      </c>
      <c r="P50" s="36">
        <v>99.89999999999999</v>
      </c>
      <c r="Q50" s="29"/>
    </row>
    <row r="51" spans="1:17" ht="12" customHeight="1">
      <c r="A51" s="42"/>
      <c r="B51" s="51">
        <v>297</v>
      </c>
      <c r="C51" s="31"/>
      <c r="D51" s="37" t="s">
        <v>58</v>
      </c>
      <c r="E51" s="38"/>
      <c r="F51" s="39" t="s">
        <v>35</v>
      </c>
      <c r="G51" s="40">
        <v>2793.121654392015</v>
      </c>
      <c r="H51" s="40">
        <v>1838.2916551108092</v>
      </c>
      <c r="I51" s="40">
        <v>8.0181059</v>
      </c>
      <c r="J51" s="40">
        <v>0</v>
      </c>
      <c r="K51" s="35">
        <v>1838.2916551108092</v>
      </c>
      <c r="L51" s="65">
        <v>65.8</v>
      </c>
      <c r="M51" s="40">
        <v>99.92999999999998</v>
      </c>
      <c r="N51" s="40">
        <v>1</v>
      </c>
      <c r="O51" s="40">
        <v>0</v>
      </c>
      <c r="P51" s="36">
        <v>99.92999999999998</v>
      </c>
      <c r="Q51" s="29"/>
    </row>
    <row r="52" spans="1:17" ht="12" customHeight="1">
      <c r="A52" s="42"/>
      <c r="B52" s="51">
        <v>298</v>
      </c>
      <c r="C52" s="31"/>
      <c r="D52" s="37" t="s">
        <v>59</v>
      </c>
      <c r="E52" s="38"/>
      <c r="F52" s="39" t="s">
        <v>35</v>
      </c>
      <c r="G52" s="40">
        <v>13565.829683493</v>
      </c>
      <c r="H52" s="40">
        <v>8251.27777395558</v>
      </c>
      <c r="I52" s="40">
        <v>19.4143</v>
      </c>
      <c r="J52" s="40">
        <v>0.8669997360780187</v>
      </c>
      <c r="K52" s="35">
        <v>8252.144773691658</v>
      </c>
      <c r="L52" s="65">
        <v>60.8</v>
      </c>
      <c r="M52" s="40">
        <v>99.93900000000001</v>
      </c>
      <c r="N52" s="40">
        <v>0.6</v>
      </c>
      <c r="O52" s="40">
        <v>0.010499999999993292</v>
      </c>
      <c r="P52" s="36">
        <v>99.9495</v>
      </c>
      <c r="Q52" s="29"/>
    </row>
    <row r="53" spans="1:17" ht="12" customHeight="1">
      <c r="A53" s="42"/>
      <c r="B53" s="51">
        <v>304</v>
      </c>
      <c r="C53" s="31"/>
      <c r="D53" s="37" t="s">
        <v>94</v>
      </c>
      <c r="E53" s="38"/>
      <c r="F53" s="39" t="s">
        <v>46</v>
      </c>
      <c r="G53" s="40">
        <v>3294.60671</v>
      </c>
      <c r="H53" s="40">
        <v>1094.7065113932279</v>
      </c>
      <c r="I53" s="40">
        <v>0</v>
      </c>
      <c r="J53" s="40">
        <v>0</v>
      </c>
      <c r="K53" s="35">
        <v>1094.7065113932279</v>
      </c>
      <c r="L53" s="65">
        <v>33.2</v>
      </c>
      <c r="M53" s="40">
        <v>44.019999999999996</v>
      </c>
      <c r="N53" s="40">
        <v>0</v>
      </c>
      <c r="O53" s="40">
        <v>0</v>
      </c>
      <c r="P53" s="36">
        <v>44.019999999999996</v>
      </c>
      <c r="Q53" s="29"/>
    </row>
    <row r="54" spans="1:17" ht="12" customHeight="1">
      <c r="A54" s="42"/>
      <c r="B54" s="51">
        <v>310</v>
      </c>
      <c r="C54" s="31"/>
      <c r="D54" s="37" t="s">
        <v>95</v>
      </c>
      <c r="E54" s="38"/>
      <c r="F54" s="39" t="s">
        <v>35</v>
      </c>
      <c r="G54" s="40">
        <v>2271.9390432</v>
      </c>
      <c r="H54" s="40">
        <v>612.6169087560231</v>
      </c>
      <c r="I54" s="40">
        <v>0</v>
      </c>
      <c r="J54" s="40">
        <v>0</v>
      </c>
      <c r="K54" s="35">
        <v>612.6169087560231</v>
      </c>
      <c r="L54" s="65">
        <v>27</v>
      </c>
      <c r="M54" s="40">
        <v>26.975791240479758</v>
      </c>
      <c r="N54" s="40">
        <v>0</v>
      </c>
      <c r="O54" s="40">
        <v>0</v>
      </c>
      <c r="P54" s="36">
        <v>26.975791240479758</v>
      </c>
      <c r="Q54" s="29"/>
    </row>
    <row r="55" spans="1:17" ht="12" customHeight="1">
      <c r="A55" s="42"/>
      <c r="B55" s="51">
        <v>311</v>
      </c>
      <c r="C55" s="31"/>
      <c r="D55" s="37" t="s">
        <v>60</v>
      </c>
      <c r="E55" s="38"/>
      <c r="F55" s="39" t="s">
        <v>35</v>
      </c>
      <c r="G55" s="40">
        <v>6829.370777089614</v>
      </c>
      <c r="H55" s="40">
        <v>6272.330325387303</v>
      </c>
      <c r="I55" s="40">
        <v>19.4143</v>
      </c>
      <c r="J55" s="40">
        <v>417.40745000000004</v>
      </c>
      <c r="K55" s="35">
        <v>6689.7377753873025</v>
      </c>
      <c r="L55" s="65">
        <v>98</v>
      </c>
      <c r="M55" s="40">
        <v>100</v>
      </c>
      <c r="N55" s="40">
        <v>0.05</v>
      </c>
      <c r="O55" s="40">
        <v>0</v>
      </c>
      <c r="P55" s="36">
        <v>100</v>
      </c>
      <c r="Q55" s="29"/>
    </row>
    <row r="56" spans="1:17" ht="12" customHeight="1">
      <c r="A56" s="42"/>
      <c r="B56" s="51"/>
      <c r="C56" s="31"/>
      <c r="D56" s="37"/>
      <c r="E56" s="38"/>
      <c r="F56" s="39"/>
      <c r="G56" s="40"/>
      <c r="H56" s="40"/>
      <c r="I56" s="40"/>
      <c r="J56" s="40"/>
      <c r="K56" s="35"/>
      <c r="L56" s="65"/>
      <c r="M56" s="40"/>
      <c r="N56" s="40"/>
      <c r="O56" s="40"/>
      <c r="P56" s="36"/>
      <c r="Q56" s="29"/>
    </row>
    <row r="57" spans="1:17" ht="12" customHeight="1">
      <c r="A57" s="42"/>
      <c r="B57" s="51"/>
      <c r="C57" s="31"/>
      <c r="D57" s="32" t="s">
        <v>61</v>
      </c>
      <c r="E57" s="33"/>
      <c r="F57" s="34"/>
      <c r="G57" s="35">
        <v>15220.850028600002</v>
      </c>
      <c r="H57" s="35">
        <v>8308.727161700188</v>
      </c>
      <c r="I57" s="35">
        <v>38.8286</v>
      </c>
      <c r="J57" s="35">
        <v>0</v>
      </c>
      <c r="K57" s="35">
        <v>8308.727161700188</v>
      </c>
      <c r="L57" s="65">
        <v>54.6</v>
      </c>
      <c r="M57" s="40"/>
      <c r="N57" s="40"/>
      <c r="O57" s="40"/>
      <c r="P57" s="36"/>
      <c r="Q57" s="29"/>
    </row>
    <row r="58" spans="1:17" ht="9" customHeight="1">
      <c r="A58" s="42"/>
      <c r="B58" s="51">
        <v>313</v>
      </c>
      <c r="C58" s="31"/>
      <c r="D58" s="37" t="s">
        <v>62</v>
      </c>
      <c r="E58" s="38"/>
      <c r="F58" s="39" t="s">
        <v>35</v>
      </c>
      <c r="G58" s="40">
        <v>14080.570532400001</v>
      </c>
      <c r="H58" s="40">
        <v>7758.065508019273</v>
      </c>
      <c r="I58" s="40">
        <v>38.8286</v>
      </c>
      <c r="J58" s="40">
        <v>0</v>
      </c>
      <c r="K58" s="35">
        <v>7758.065508019273</v>
      </c>
      <c r="L58" s="65">
        <v>55.1</v>
      </c>
      <c r="M58" s="40">
        <v>99.92999999999999</v>
      </c>
      <c r="N58" s="40">
        <v>0.5</v>
      </c>
      <c r="O58" s="40">
        <v>0</v>
      </c>
      <c r="P58" s="36">
        <v>99.92999999999999</v>
      </c>
      <c r="Q58" s="29"/>
    </row>
    <row r="59" spans="1:17" ht="12" customHeight="1">
      <c r="A59" s="42"/>
      <c r="B59" s="51">
        <v>321</v>
      </c>
      <c r="C59" s="31"/>
      <c r="D59" s="37" t="s">
        <v>96</v>
      </c>
      <c r="E59" s="38"/>
      <c r="F59" s="39" t="s">
        <v>35</v>
      </c>
      <c r="G59" s="40">
        <v>1140.2794962</v>
      </c>
      <c r="H59" s="40">
        <v>550.661653680915</v>
      </c>
      <c r="I59" s="40">
        <v>0</v>
      </c>
      <c r="J59" s="40">
        <v>0</v>
      </c>
      <c r="K59" s="35">
        <v>550.661653680915</v>
      </c>
      <c r="L59" s="65">
        <v>48.3</v>
      </c>
      <c r="M59" s="40">
        <v>49.20763048401657</v>
      </c>
      <c r="N59" s="40">
        <v>0</v>
      </c>
      <c r="O59" s="40">
        <v>0</v>
      </c>
      <c r="P59" s="36">
        <v>49.20763048401657</v>
      </c>
      <c r="Q59" s="29"/>
    </row>
    <row r="60" spans="1:17" ht="12" customHeight="1">
      <c r="A60" s="42"/>
      <c r="B60" s="51"/>
      <c r="C60" s="31"/>
      <c r="D60" s="37"/>
      <c r="E60" s="38"/>
      <c r="F60" s="39"/>
      <c r="G60" s="40"/>
      <c r="H60" s="40"/>
      <c r="I60" s="40"/>
      <c r="J60" s="40"/>
      <c r="K60" s="35"/>
      <c r="L60" s="65"/>
      <c r="M60" s="40"/>
      <c r="N60" s="40"/>
      <c r="O60" s="40"/>
      <c r="P60" s="36"/>
      <c r="Q60" s="29"/>
    </row>
    <row r="61" spans="1:17" ht="12" customHeight="1">
      <c r="A61" s="42"/>
      <c r="B61" s="51"/>
      <c r="C61" s="31"/>
      <c r="D61" s="32" t="s">
        <v>63</v>
      </c>
      <c r="E61" s="33"/>
      <c r="F61" s="34"/>
      <c r="G61" s="35">
        <v>55627.35351250461</v>
      </c>
      <c r="H61" s="35">
        <v>2089.6622494953585</v>
      </c>
      <c r="I61" s="35">
        <v>2669.371780016201</v>
      </c>
      <c r="J61" s="35">
        <v>105.14074589734534</v>
      </c>
      <c r="K61" s="35">
        <v>2194.802995392704</v>
      </c>
      <c r="L61" s="65">
        <v>3.9</v>
      </c>
      <c r="M61" s="40"/>
      <c r="N61" s="40"/>
      <c r="O61" s="40"/>
      <c r="P61" s="36"/>
      <c r="Q61" s="29"/>
    </row>
    <row r="62" spans="1:17" ht="9" customHeight="1">
      <c r="A62" s="42"/>
      <c r="B62" s="67">
        <v>323</v>
      </c>
      <c r="C62" s="73"/>
      <c r="D62" s="37" t="s">
        <v>64</v>
      </c>
      <c r="E62" s="74"/>
      <c r="F62" s="68" t="s">
        <v>44</v>
      </c>
      <c r="G62" s="69">
        <v>16772.324398800003</v>
      </c>
      <c r="H62" s="69">
        <v>0</v>
      </c>
      <c r="I62" s="69">
        <v>374.15920401930003</v>
      </c>
      <c r="J62" s="69">
        <v>0</v>
      </c>
      <c r="K62" s="70">
        <v>0</v>
      </c>
      <c r="L62" s="65">
        <v>0</v>
      </c>
      <c r="M62" s="69">
        <v>0</v>
      </c>
      <c r="N62" s="69">
        <v>12.12</v>
      </c>
      <c r="O62" s="69">
        <v>0</v>
      </c>
      <c r="P62" s="70">
        <v>0</v>
      </c>
      <c r="Q62" s="29"/>
    </row>
    <row r="63" spans="1:17" ht="12" customHeight="1">
      <c r="A63" s="42"/>
      <c r="B63" s="67">
        <v>325</v>
      </c>
      <c r="C63" s="73"/>
      <c r="D63" s="37" t="s">
        <v>65</v>
      </c>
      <c r="E63" s="74"/>
      <c r="F63" s="68" t="s">
        <v>44</v>
      </c>
      <c r="G63" s="69">
        <v>19531.4070576</v>
      </c>
      <c r="H63" s="69">
        <v>0</v>
      </c>
      <c r="I63" s="69">
        <v>251.14748121730003</v>
      </c>
      <c r="J63" s="69">
        <v>0</v>
      </c>
      <c r="K63" s="70">
        <v>0</v>
      </c>
      <c r="L63" s="65">
        <v>0</v>
      </c>
      <c r="M63" s="69">
        <v>0</v>
      </c>
      <c r="N63" s="69">
        <v>21</v>
      </c>
      <c r="O63" s="69">
        <v>0</v>
      </c>
      <c r="P63" s="70">
        <v>0</v>
      </c>
      <c r="Q63" s="29"/>
    </row>
    <row r="64" spans="1:17" ht="12" customHeight="1">
      <c r="A64" s="42"/>
      <c r="B64" s="67">
        <v>329</v>
      </c>
      <c r="C64" s="73"/>
      <c r="D64" s="37" t="s">
        <v>66</v>
      </c>
      <c r="E64" s="74"/>
      <c r="F64" s="68" t="s">
        <v>44</v>
      </c>
      <c r="G64" s="69">
        <v>1264.1358963664</v>
      </c>
      <c r="H64" s="69">
        <v>0</v>
      </c>
      <c r="I64" s="69">
        <v>936.8751955995001</v>
      </c>
      <c r="J64" s="69">
        <v>0</v>
      </c>
      <c r="K64" s="70">
        <v>0</v>
      </c>
      <c r="L64" s="65">
        <v>0</v>
      </c>
      <c r="M64" s="69">
        <v>0</v>
      </c>
      <c r="N64" s="69">
        <v>37.08</v>
      </c>
      <c r="O64" s="69">
        <v>0</v>
      </c>
      <c r="P64" s="70">
        <v>0</v>
      </c>
      <c r="Q64" s="29"/>
    </row>
    <row r="65" spans="1:17" ht="12" customHeight="1">
      <c r="A65" s="42"/>
      <c r="B65" s="67">
        <v>330</v>
      </c>
      <c r="C65" s="73"/>
      <c r="D65" s="37" t="s">
        <v>67</v>
      </c>
      <c r="E65" s="74"/>
      <c r="F65" s="68" t="s">
        <v>44</v>
      </c>
      <c r="G65" s="69">
        <v>11381.510560138202</v>
      </c>
      <c r="H65" s="69">
        <v>0</v>
      </c>
      <c r="I65" s="69">
        <v>614.3109887313001</v>
      </c>
      <c r="J65" s="69">
        <v>0</v>
      </c>
      <c r="K65" s="70">
        <v>0</v>
      </c>
      <c r="L65" s="65">
        <v>0</v>
      </c>
      <c r="M65" s="69">
        <v>0</v>
      </c>
      <c r="N65" s="69">
        <v>28.49</v>
      </c>
      <c r="O65" s="69">
        <v>0</v>
      </c>
      <c r="P65" s="70">
        <v>0</v>
      </c>
      <c r="Q65" s="29"/>
    </row>
    <row r="66" spans="1:17" ht="12" customHeight="1">
      <c r="A66" s="42"/>
      <c r="B66" s="67">
        <v>331</v>
      </c>
      <c r="C66" s="73"/>
      <c r="D66" s="37" t="s">
        <v>68</v>
      </c>
      <c r="E66" s="74"/>
      <c r="F66" s="68" t="s">
        <v>44</v>
      </c>
      <c r="G66" s="69">
        <v>522.632956</v>
      </c>
      <c r="H66" s="69">
        <v>0</v>
      </c>
      <c r="I66" s="69">
        <v>465.94320000000005</v>
      </c>
      <c r="J66" s="69">
        <v>0</v>
      </c>
      <c r="K66" s="70">
        <v>0</v>
      </c>
      <c r="L66" s="65">
        <v>0</v>
      </c>
      <c r="M66" s="69">
        <v>0</v>
      </c>
      <c r="N66" s="69">
        <v>0</v>
      </c>
      <c r="O66" s="69">
        <v>0</v>
      </c>
      <c r="P66" s="70">
        <v>0</v>
      </c>
      <c r="Q66" s="29"/>
    </row>
    <row r="67" spans="1:17" ht="12" customHeight="1">
      <c r="A67" s="42"/>
      <c r="B67" s="67">
        <v>334</v>
      </c>
      <c r="C67" s="73"/>
      <c r="D67" s="37" t="s">
        <v>69</v>
      </c>
      <c r="E67" s="74"/>
      <c r="F67" s="68" t="s">
        <v>44</v>
      </c>
      <c r="G67" s="69">
        <v>99.2847302</v>
      </c>
      <c r="H67" s="69">
        <v>0</v>
      </c>
      <c r="I67" s="69">
        <v>6.5836221016000005</v>
      </c>
      <c r="J67" s="69">
        <v>0</v>
      </c>
      <c r="K67" s="70">
        <v>0</v>
      </c>
      <c r="L67" s="65">
        <v>0</v>
      </c>
      <c r="M67" s="69">
        <v>0</v>
      </c>
      <c r="N67" s="69">
        <v>93</v>
      </c>
      <c r="O67" s="69">
        <v>0</v>
      </c>
      <c r="P67" s="70">
        <v>0</v>
      </c>
      <c r="Q67" s="29"/>
    </row>
    <row r="68" spans="1:17" ht="12" customHeight="1">
      <c r="A68" s="42"/>
      <c r="B68" s="67">
        <v>337</v>
      </c>
      <c r="C68" s="73"/>
      <c r="D68" s="37" t="s">
        <v>70</v>
      </c>
      <c r="E68" s="74"/>
      <c r="F68" s="68" t="s">
        <v>35</v>
      </c>
      <c r="G68" s="69">
        <v>2821.8296764</v>
      </c>
      <c r="H68" s="69">
        <v>1464.8573713610929</v>
      </c>
      <c r="I68" s="69">
        <v>20.3520883472</v>
      </c>
      <c r="J68" s="69">
        <v>0</v>
      </c>
      <c r="K68" s="70">
        <v>1464.8573713610929</v>
      </c>
      <c r="L68" s="65">
        <v>51.9</v>
      </c>
      <c r="M68" s="69">
        <v>99.89999999999999</v>
      </c>
      <c r="N68" s="69">
        <v>1</v>
      </c>
      <c r="O68" s="69">
        <v>0</v>
      </c>
      <c r="P68" s="70">
        <v>99.89999999999999</v>
      </c>
      <c r="Q68" s="29"/>
    </row>
    <row r="69" spans="1:17" ht="12" customHeight="1">
      <c r="A69" s="42"/>
      <c r="B69" s="67">
        <v>338</v>
      </c>
      <c r="C69" s="73"/>
      <c r="D69" s="37" t="s">
        <v>97</v>
      </c>
      <c r="E69" s="74"/>
      <c r="F69" s="68" t="s">
        <v>35</v>
      </c>
      <c r="G69" s="69">
        <v>3234.2282370000003</v>
      </c>
      <c r="H69" s="69">
        <v>624.8048781342658</v>
      </c>
      <c r="I69" s="69">
        <v>0</v>
      </c>
      <c r="J69" s="69">
        <v>105.14074589734534</v>
      </c>
      <c r="K69" s="70">
        <v>729.9456240316111</v>
      </c>
      <c r="L69" s="71">
        <v>22.6</v>
      </c>
      <c r="M69" s="69">
        <v>19.260925013096497</v>
      </c>
      <c r="N69" s="69">
        <v>0</v>
      </c>
      <c r="O69" s="69">
        <v>3.3084662154178197</v>
      </c>
      <c r="P69" s="70">
        <v>22.569391228514316</v>
      </c>
      <c r="Q69" s="29"/>
    </row>
    <row r="70" spans="1:17" ht="12" customHeight="1">
      <c r="A70" s="42"/>
      <c r="B70" s="67"/>
      <c r="C70" s="73"/>
      <c r="D70" s="37"/>
      <c r="E70" s="74"/>
      <c r="F70" s="68"/>
      <c r="G70" s="69"/>
      <c r="H70" s="69"/>
      <c r="I70" s="69"/>
      <c r="J70" s="79"/>
      <c r="K70" s="70"/>
      <c r="L70" s="71"/>
      <c r="M70" s="69"/>
      <c r="N70" s="69"/>
      <c r="O70" s="69"/>
      <c r="P70" s="70"/>
      <c r="Q70" s="29"/>
    </row>
    <row r="71" spans="1:17" ht="12" customHeight="1">
      <c r="A71" s="42"/>
      <c r="B71" s="67"/>
      <c r="C71" s="73"/>
      <c r="D71" s="32" t="s">
        <v>71</v>
      </c>
      <c r="E71" s="75"/>
      <c r="F71" s="72"/>
      <c r="G71" s="35">
        <v>51191.896098770005</v>
      </c>
      <c r="H71" s="35">
        <v>423.6839171281588</v>
      </c>
      <c r="I71" s="35">
        <v>3131.6618882567</v>
      </c>
      <c r="J71" s="35">
        <v>22.93920030145795</v>
      </c>
      <c r="K71" s="70">
        <v>446.62311742961674</v>
      </c>
      <c r="L71" s="71">
        <v>0.9</v>
      </c>
      <c r="M71" s="69"/>
      <c r="N71" s="69"/>
      <c r="O71" s="69"/>
      <c r="P71" s="70"/>
      <c r="Q71" s="29"/>
    </row>
    <row r="72" spans="1:17" ht="12" customHeight="1">
      <c r="A72" s="42"/>
      <c r="B72" s="67">
        <v>340</v>
      </c>
      <c r="C72" s="73"/>
      <c r="D72" s="37" t="s">
        <v>72</v>
      </c>
      <c r="E72" s="74"/>
      <c r="F72" s="68" t="s">
        <v>44</v>
      </c>
      <c r="G72" s="69">
        <v>6300.90912357</v>
      </c>
      <c r="H72" s="69">
        <v>0</v>
      </c>
      <c r="I72" s="69">
        <v>1153.0663754376</v>
      </c>
      <c r="J72" s="69">
        <v>0</v>
      </c>
      <c r="K72" s="70">
        <v>0</v>
      </c>
      <c r="L72" s="71">
        <v>0</v>
      </c>
      <c r="M72" s="69">
        <v>0</v>
      </c>
      <c r="N72" s="69">
        <v>10</v>
      </c>
      <c r="O72" s="69">
        <v>0</v>
      </c>
      <c r="P72" s="70">
        <v>0</v>
      </c>
      <c r="Q72" s="29"/>
    </row>
    <row r="73" spans="1:17" ht="12" customHeight="1">
      <c r="A73" s="42"/>
      <c r="B73" s="85">
        <v>342</v>
      </c>
      <c r="C73" s="86"/>
      <c r="D73" s="54" t="s">
        <v>73</v>
      </c>
      <c r="E73" s="87"/>
      <c r="F73" s="88" t="s">
        <v>44</v>
      </c>
      <c r="G73" s="89">
        <v>17392.9219126</v>
      </c>
      <c r="H73" s="89">
        <v>0</v>
      </c>
      <c r="I73" s="89">
        <v>1326.4728839504</v>
      </c>
      <c r="J73" s="89">
        <v>0</v>
      </c>
      <c r="K73" s="90">
        <v>0</v>
      </c>
      <c r="L73" s="91">
        <v>0</v>
      </c>
      <c r="M73" s="89">
        <v>0</v>
      </c>
      <c r="N73" s="89">
        <v>24.94</v>
      </c>
      <c r="O73" s="89">
        <v>0</v>
      </c>
      <c r="P73" s="90">
        <v>0</v>
      </c>
      <c r="Q73" s="29"/>
    </row>
    <row r="74" spans="1:17" ht="9" customHeight="1">
      <c r="A74" s="42"/>
      <c r="B74" s="67">
        <v>346</v>
      </c>
      <c r="C74" s="73"/>
      <c r="D74" s="37" t="s">
        <v>98</v>
      </c>
      <c r="E74" s="74"/>
      <c r="F74" s="68" t="s">
        <v>44</v>
      </c>
      <c r="G74" s="69">
        <v>13049.9430026</v>
      </c>
      <c r="H74" s="69">
        <v>0</v>
      </c>
      <c r="I74" s="69">
        <v>288.1366539495</v>
      </c>
      <c r="J74" s="69">
        <v>0</v>
      </c>
      <c r="K74" s="70">
        <v>0</v>
      </c>
      <c r="L74" s="71">
        <v>0</v>
      </c>
      <c r="M74" s="69">
        <v>0</v>
      </c>
      <c r="N74" s="69">
        <v>10</v>
      </c>
      <c r="O74" s="69">
        <v>0</v>
      </c>
      <c r="P74" s="70">
        <v>0</v>
      </c>
      <c r="Q74" s="29"/>
    </row>
    <row r="75" spans="1:17" ht="12" customHeight="1">
      <c r="A75" s="42"/>
      <c r="B75" s="67">
        <v>347</v>
      </c>
      <c r="C75" s="73"/>
      <c r="D75" s="37" t="s">
        <v>99</v>
      </c>
      <c r="E75" s="74"/>
      <c r="F75" s="68" t="s">
        <v>44</v>
      </c>
      <c r="G75" s="69">
        <v>12836.6963314</v>
      </c>
      <c r="H75" s="69">
        <v>0</v>
      </c>
      <c r="I75" s="69">
        <v>33.7765526111</v>
      </c>
      <c r="J75" s="69">
        <v>0</v>
      </c>
      <c r="K75" s="70">
        <v>0</v>
      </c>
      <c r="L75" s="71">
        <v>0</v>
      </c>
      <c r="M75" s="69">
        <v>0</v>
      </c>
      <c r="N75" s="69">
        <v>10</v>
      </c>
      <c r="O75" s="69">
        <v>0</v>
      </c>
      <c r="P75" s="70">
        <v>0</v>
      </c>
      <c r="Q75" s="29"/>
    </row>
    <row r="76" spans="1:17" ht="12" customHeight="1">
      <c r="A76" s="42"/>
      <c r="B76" s="67">
        <v>349</v>
      </c>
      <c r="C76" s="73"/>
      <c r="D76" s="37" t="s">
        <v>74</v>
      </c>
      <c r="E76" s="74"/>
      <c r="F76" s="68" t="s">
        <v>35</v>
      </c>
      <c r="G76" s="69">
        <v>1611.4257286</v>
      </c>
      <c r="H76" s="69">
        <v>423.6839171281588</v>
      </c>
      <c r="I76" s="69">
        <v>330.2094223081</v>
      </c>
      <c r="J76" s="69">
        <v>22.93920030145795</v>
      </c>
      <c r="K76" s="70">
        <v>446.62311742961674</v>
      </c>
      <c r="L76" s="71">
        <v>27.7</v>
      </c>
      <c r="M76" s="69">
        <v>26.284575149448223</v>
      </c>
      <c r="N76" s="69">
        <v>20.49</v>
      </c>
      <c r="O76" s="69">
        <v>1.3879618081491998</v>
      </c>
      <c r="P76" s="70">
        <v>27.672536957597423</v>
      </c>
      <c r="Q76" s="29"/>
    </row>
    <row r="77" spans="1:17" ht="9" customHeight="1">
      <c r="A77" s="42"/>
      <c r="B77" s="67"/>
      <c r="C77" s="73"/>
      <c r="D77" s="37"/>
      <c r="E77" s="74"/>
      <c r="F77" s="68"/>
      <c r="G77" s="69"/>
      <c r="H77" s="69"/>
      <c r="I77" s="69"/>
      <c r="J77" s="69"/>
      <c r="K77" s="70"/>
      <c r="L77" s="71"/>
      <c r="M77" s="69"/>
      <c r="N77" s="69"/>
      <c r="O77" s="69"/>
      <c r="P77" s="70"/>
      <c r="Q77" s="29"/>
    </row>
    <row r="78" spans="1:17" ht="12" customHeight="1">
      <c r="A78" s="42"/>
      <c r="B78" s="67"/>
      <c r="C78" s="73"/>
      <c r="D78" s="32" t="s">
        <v>75</v>
      </c>
      <c r="E78" s="75"/>
      <c r="F78" s="72"/>
      <c r="G78" s="35">
        <v>2679.8761976600003</v>
      </c>
      <c r="H78" s="35">
        <v>0</v>
      </c>
      <c r="I78" s="35">
        <v>24.6954555432</v>
      </c>
      <c r="J78" s="35">
        <v>0</v>
      </c>
      <c r="K78" s="70">
        <v>0</v>
      </c>
      <c r="L78" s="71">
        <v>0</v>
      </c>
      <c r="M78" s="69"/>
      <c r="N78" s="69"/>
      <c r="O78" s="69"/>
      <c r="P78" s="70"/>
      <c r="Q78" s="29"/>
    </row>
    <row r="79" spans="1:17" ht="12" customHeight="1">
      <c r="A79" s="42"/>
      <c r="B79" s="67">
        <v>351</v>
      </c>
      <c r="C79" s="73"/>
      <c r="D79" s="37" t="s">
        <v>76</v>
      </c>
      <c r="E79" s="74"/>
      <c r="F79" s="68" t="s">
        <v>44</v>
      </c>
      <c r="G79" s="69">
        <v>2679.8761976600003</v>
      </c>
      <c r="H79" s="69">
        <v>0</v>
      </c>
      <c r="I79" s="69">
        <v>24.6954555432</v>
      </c>
      <c r="J79" s="69">
        <v>0</v>
      </c>
      <c r="K79" s="70">
        <v>0</v>
      </c>
      <c r="L79" s="71">
        <v>0</v>
      </c>
      <c r="M79" s="69">
        <v>0</v>
      </c>
      <c r="N79" s="69">
        <v>13</v>
      </c>
      <c r="O79" s="69">
        <v>0</v>
      </c>
      <c r="P79" s="70">
        <v>0</v>
      </c>
      <c r="Q79" s="29"/>
    </row>
    <row r="80" spans="1:17" ht="9" customHeight="1">
      <c r="A80" s="42"/>
      <c r="B80" s="67"/>
      <c r="C80" s="73"/>
      <c r="D80" s="37"/>
      <c r="E80" s="74"/>
      <c r="F80" s="68"/>
      <c r="G80" s="69"/>
      <c r="H80" s="69"/>
      <c r="I80" s="69"/>
      <c r="J80" s="69"/>
      <c r="K80" s="70"/>
      <c r="L80" s="71"/>
      <c r="M80" s="69"/>
      <c r="N80" s="69"/>
      <c r="O80" s="69"/>
      <c r="P80" s="70"/>
      <c r="Q80" s="29"/>
    </row>
    <row r="81" spans="1:17" ht="12" customHeight="1">
      <c r="A81" s="42"/>
      <c r="B81" s="67"/>
      <c r="C81" s="73"/>
      <c r="D81" s="32" t="s">
        <v>77</v>
      </c>
      <c r="E81" s="75"/>
      <c r="F81" s="72"/>
      <c r="G81" s="35">
        <v>8413.193391270268</v>
      </c>
      <c r="H81" s="35">
        <v>0</v>
      </c>
      <c r="I81" s="35">
        <v>2720.9957627172003</v>
      </c>
      <c r="J81" s="35">
        <v>32.508198336801</v>
      </c>
      <c r="K81" s="70">
        <v>32.508198336801</v>
      </c>
      <c r="L81" s="71">
        <v>0.4</v>
      </c>
      <c r="M81" s="69"/>
      <c r="N81" s="69"/>
      <c r="O81" s="69"/>
      <c r="P81" s="70"/>
      <c r="Q81" s="29"/>
    </row>
    <row r="82" spans="1:17" ht="12" customHeight="1">
      <c r="A82" s="42"/>
      <c r="B82" s="67">
        <v>352</v>
      </c>
      <c r="C82" s="73"/>
      <c r="D82" s="37" t="s">
        <v>87</v>
      </c>
      <c r="E82" s="74"/>
      <c r="F82" s="68" t="s">
        <v>46</v>
      </c>
      <c r="G82" s="69">
        <v>1625.8278586568188</v>
      </c>
      <c r="H82" s="69">
        <v>0</v>
      </c>
      <c r="I82" s="69">
        <v>767.5428555989</v>
      </c>
      <c r="J82" s="69">
        <v>32.508198336801</v>
      </c>
      <c r="K82" s="70">
        <v>32.508198336801</v>
      </c>
      <c r="L82" s="71">
        <v>2</v>
      </c>
      <c r="M82" s="69">
        <v>0</v>
      </c>
      <c r="N82" s="69">
        <v>47.21</v>
      </c>
      <c r="O82" s="69">
        <v>2.0974274348667334</v>
      </c>
      <c r="P82" s="70">
        <v>2.0974274348667334</v>
      </c>
      <c r="Q82" s="29"/>
    </row>
    <row r="83" spans="1:17" ht="12" customHeight="1">
      <c r="A83" s="42"/>
      <c r="B83" s="67">
        <v>353</v>
      </c>
      <c r="C83" s="73"/>
      <c r="D83" s="37" t="s">
        <v>100</v>
      </c>
      <c r="E83" s="74"/>
      <c r="F83" s="68" t="s">
        <v>44</v>
      </c>
      <c r="G83" s="69">
        <v>1234.7803297962187</v>
      </c>
      <c r="H83" s="69">
        <v>0</v>
      </c>
      <c r="I83" s="69">
        <v>982.2803703102</v>
      </c>
      <c r="J83" s="69">
        <v>0</v>
      </c>
      <c r="K83" s="70">
        <v>0</v>
      </c>
      <c r="L83" s="71">
        <v>0</v>
      </c>
      <c r="M83" s="69">
        <v>0</v>
      </c>
      <c r="N83" s="69">
        <v>79.55</v>
      </c>
      <c r="O83" s="69">
        <v>0</v>
      </c>
      <c r="P83" s="70">
        <v>0</v>
      </c>
      <c r="Q83" s="29"/>
    </row>
    <row r="84" spans="1:17" ht="12" customHeight="1">
      <c r="A84" s="42"/>
      <c r="B84" s="67">
        <v>354</v>
      </c>
      <c r="C84" s="73"/>
      <c r="D84" s="37" t="s">
        <v>101</v>
      </c>
      <c r="E84" s="74"/>
      <c r="F84" s="68" t="s">
        <v>44</v>
      </c>
      <c r="G84" s="69">
        <v>2723.038865879815</v>
      </c>
      <c r="H84" s="69">
        <v>0</v>
      </c>
      <c r="I84" s="69">
        <v>145.8961153697</v>
      </c>
      <c r="J84" s="69">
        <v>0</v>
      </c>
      <c r="K84" s="70">
        <v>0</v>
      </c>
      <c r="L84" s="71">
        <v>0</v>
      </c>
      <c r="M84" s="69">
        <v>0</v>
      </c>
      <c r="N84" s="69">
        <v>5.36</v>
      </c>
      <c r="O84" s="69">
        <v>0</v>
      </c>
      <c r="P84" s="70">
        <v>0</v>
      </c>
      <c r="Q84" s="29"/>
    </row>
    <row r="85" spans="1:17" ht="12" customHeight="1">
      <c r="A85" s="42"/>
      <c r="B85" s="67">
        <v>355</v>
      </c>
      <c r="C85" s="73"/>
      <c r="D85" s="37" t="s">
        <v>102</v>
      </c>
      <c r="E85" s="74"/>
      <c r="F85" s="68" t="s">
        <v>44</v>
      </c>
      <c r="G85" s="69">
        <v>2829.546336937415</v>
      </c>
      <c r="H85" s="69">
        <v>0</v>
      </c>
      <c r="I85" s="69">
        <v>825.2764214384</v>
      </c>
      <c r="J85" s="69">
        <v>0</v>
      </c>
      <c r="K85" s="70">
        <v>0</v>
      </c>
      <c r="L85" s="71">
        <v>0</v>
      </c>
      <c r="M85" s="69">
        <v>0</v>
      </c>
      <c r="N85" s="69">
        <v>29.17</v>
      </c>
      <c r="O85" s="69">
        <v>0</v>
      </c>
      <c r="P85" s="70">
        <v>0</v>
      </c>
      <c r="Q85" s="29"/>
    </row>
    <row r="86" spans="1:17" ht="12" customHeight="1">
      <c r="A86" s="42"/>
      <c r="B86" s="51"/>
      <c r="C86" s="31"/>
      <c r="D86" s="37"/>
      <c r="E86" s="38"/>
      <c r="F86" s="39"/>
      <c r="G86" s="40"/>
      <c r="H86" s="40"/>
      <c r="I86" s="40"/>
      <c r="J86" s="40"/>
      <c r="K86" s="35"/>
      <c r="L86" s="65"/>
      <c r="M86" s="40"/>
      <c r="N86" s="40"/>
      <c r="O86" s="40"/>
      <c r="P86" s="36"/>
      <c r="Q86" s="29"/>
    </row>
    <row r="87" spans="1:17" ht="12" customHeight="1">
      <c r="A87" s="42"/>
      <c r="B87" s="67"/>
      <c r="C87" s="73"/>
      <c r="D87" s="32" t="s">
        <v>78</v>
      </c>
      <c r="E87" s="75"/>
      <c r="F87" s="72"/>
      <c r="G87" s="35">
        <v>24786.992512101016</v>
      </c>
      <c r="H87" s="35">
        <v>0</v>
      </c>
      <c r="I87" s="35">
        <v>5226.170673368801</v>
      </c>
      <c r="J87" s="35">
        <v>0</v>
      </c>
      <c r="K87" s="70">
        <v>0</v>
      </c>
      <c r="L87" s="71">
        <v>0</v>
      </c>
      <c r="M87" s="69"/>
      <c r="N87" s="69"/>
      <c r="O87" s="69"/>
      <c r="P87" s="70"/>
      <c r="Q87" s="29"/>
    </row>
    <row r="88" spans="1:17" ht="12" customHeight="1">
      <c r="A88" s="42"/>
      <c r="B88" s="67">
        <v>356</v>
      </c>
      <c r="C88" s="73"/>
      <c r="D88" s="37" t="s">
        <v>79</v>
      </c>
      <c r="E88" s="74"/>
      <c r="F88" s="68" t="s">
        <v>80</v>
      </c>
      <c r="G88" s="69">
        <v>1938.0985061200001</v>
      </c>
      <c r="H88" s="69">
        <v>0</v>
      </c>
      <c r="I88" s="69">
        <v>566.61411122</v>
      </c>
      <c r="J88" s="69">
        <v>0</v>
      </c>
      <c r="K88" s="70">
        <v>0</v>
      </c>
      <c r="L88" s="71">
        <v>0</v>
      </c>
      <c r="M88" s="69">
        <v>0</v>
      </c>
      <c r="N88" s="69">
        <v>0</v>
      </c>
      <c r="O88" s="69">
        <v>0</v>
      </c>
      <c r="P88" s="70">
        <v>0</v>
      </c>
      <c r="Q88" s="29"/>
    </row>
    <row r="89" spans="1:17" ht="12" customHeight="1">
      <c r="A89" s="42"/>
      <c r="B89" s="67">
        <v>357</v>
      </c>
      <c r="C89" s="73"/>
      <c r="D89" s="37" t="s">
        <v>81</v>
      </c>
      <c r="E89" s="74"/>
      <c r="F89" s="68" t="s">
        <v>80</v>
      </c>
      <c r="G89" s="69">
        <v>1838.4876156799999</v>
      </c>
      <c r="H89" s="69">
        <v>0</v>
      </c>
      <c r="I89" s="69">
        <v>533.8194756600001</v>
      </c>
      <c r="J89" s="69">
        <v>0</v>
      </c>
      <c r="K89" s="70">
        <v>0</v>
      </c>
      <c r="L89" s="71">
        <v>0</v>
      </c>
      <c r="M89" s="69">
        <v>0</v>
      </c>
      <c r="N89" s="69">
        <v>0</v>
      </c>
      <c r="O89" s="69">
        <v>0</v>
      </c>
      <c r="P89" s="70">
        <v>0</v>
      </c>
      <c r="Q89" s="29"/>
    </row>
    <row r="90" spans="1:17" ht="12" customHeight="1">
      <c r="A90" s="42"/>
      <c r="B90" s="67">
        <v>358</v>
      </c>
      <c r="C90" s="73"/>
      <c r="D90" s="37" t="s">
        <v>82</v>
      </c>
      <c r="E90" s="74"/>
      <c r="F90" s="68" t="s">
        <v>80</v>
      </c>
      <c r="G90" s="69">
        <v>6591.0676021357995</v>
      </c>
      <c r="H90" s="69">
        <v>0</v>
      </c>
      <c r="I90" s="69">
        <v>2058.3145503077</v>
      </c>
      <c r="J90" s="69">
        <v>0</v>
      </c>
      <c r="K90" s="70">
        <v>0</v>
      </c>
      <c r="L90" s="71">
        <v>0</v>
      </c>
      <c r="M90" s="69">
        <v>0</v>
      </c>
      <c r="N90" s="69">
        <v>0</v>
      </c>
      <c r="O90" s="69">
        <v>0</v>
      </c>
      <c r="P90" s="70">
        <v>0</v>
      </c>
      <c r="Q90" s="29"/>
    </row>
    <row r="91" spans="1:17" ht="12" customHeight="1">
      <c r="A91" s="42"/>
      <c r="B91" s="67">
        <v>359</v>
      </c>
      <c r="C91" s="73"/>
      <c r="D91" s="37" t="s">
        <v>83</v>
      </c>
      <c r="E91" s="74"/>
      <c r="F91" s="68" t="s">
        <v>80</v>
      </c>
      <c r="G91" s="69">
        <v>14419.338788165214</v>
      </c>
      <c r="H91" s="69">
        <v>0</v>
      </c>
      <c r="I91" s="69">
        <v>2067.4225361811</v>
      </c>
      <c r="J91" s="69">
        <v>0</v>
      </c>
      <c r="K91" s="70">
        <v>0</v>
      </c>
      <c r="L91" s="71">
        <v>0</v>
      </c>
      <c r="M91" s="69">
        <v>0</v>
      </c>
      <c r="N91" s="69">
        <v>0</v>
      </c>
      <c r="O91" s="69">
        <v>0</v>
      </c>
      <c r="P91" s="70">
        <v>0</v>
      </c>
      <c r="Q91" s="29"/>
    </row>
    <row r="92" spans="1:17" ht="12" customHeight="1">
      <c r="A92" s="42"/>
      <c r="B92" s="51"/>
      <c r="C92" s="31"/>
      <c r="D92" s="50" t="s">
        <v>84</v>
      </c>
      <c r="E92" s="33"/>
      <c r="F92" s="34"/>
      <c r="G92" s="70">
        <v>54827.47427695642</v>
      </c>
      <c r="H92" s="70">
        <v>10318.2544258718</v>
      </c>
      <c r="I92" s="70">
        <v>14580.1393</v>
      </c>
      <c r="J92" s="70">
        <v>0</v>
      </c>
      <c r="K92" s="35">
        <v>10318.2544258718</v>
      </c>
      <c r="L92" s="65">
        <v>18.8</v>
      </c>
      <c r="M92" s="40"/>
      <c r="N92" s="40"/>
      <c r="O92" s="40"/>
      <c r="P92" s="36"/>
      <c r="Q92" s="29"/>
    </row>
    <row r="93" spans="1:17" ht="12" customHeight="1">
      <c r="A93" s="42"/>
      <c r="B93" s="67"/>
      <c r="C93" s="73"/>
      <c r="D93" s="32"/>
      <c r="E93" s="75"/>
      <c r="F93" s="72"/>
      <c r="G93" s="35"/>
      <c r="H93" s="35"/>
      <c r="I93" s="35"/>
      <c r="J93" s="35"/>
      <c r="K93" s="70"/>
      <c r="L93" s="71"/>
      <c r="M93" s="69"/>
      <c r="N93" s="69"/>
      <c r="O93" s="69"/>
      <c r="P93" s="70"/>
      <c r="Q93" s="29"/>
    </row>
    <row r="94" spans="1:17" ht="12" customHeight="1">
      <c r="A94" s="42"/>
      <c r="B94" s="67"/>
      <c r="C94" s="73"/>
      <c r="D94" s="32" t="s">
        <v>85</v>
      </c>
      <c r="E94" s="75"/>
      <c r="F94" s="72"/>
      <c r="G94" s="35">
        <v>10927.432526069</v>
      </c>
      <c r="H94" s="35">
        <v>3040.27938</v>
      </c>
      <c r="I94" s="35">
        <v>0</v>
      </c>
      <c r="J94" s="35">
        <v>0</v>
      </c>
      <c r="K94" s="70">
        <v>3040.27938</v>
      </c>
      <c r="L94" s="71">
        <v>27.8</v>
      </c>
      <c r="M94" s="69"/>
      <c r="N94" s="69"/>
      <c r="O94" s="69"/>
      <c r="P94" s="70"/>
      <c r="Q94" s="29"/>
    </row>
    <row r="95" spans="1:17" ht="12" customHeight="1">
      <c r="A95" s="42"/>
      <c r="B95" s="67">
        <v>40</v>
      </c>
      <c r="C95" s="73"/>
      <c r="D95" s="37" t="s">
        <v>108</v>
      </c>
      <c r="E95" s="74"/>
      <c r="F95" s="68" t="s">
        <v>35</v>
      </c>
      <c r="G95" s="69">
        <v>10927.432526069</v>
      </c>
      <c r="H95" s="69">
        <v>3040.27938</v>
      </c>
      <c r="I95" s="69">
        <v>0</v>
      </c>
      <c r="J95" s="69">
        <v>0</v>
      </c>
      <c r="K95" s="70">
        <v>3040.27938</v>
      </c>
      <c r="L95" s="71">
        <v>27.8</v>
      </c>
      <c r="M95" s="69">
        <v>34.5</v>
      </c>
      <c r="N95" s="69">
        <v>0</v>
      </c>
      <c r="O95" s="69">
        <v>0</v>
      </c>
      <c r="P95" s="70">
        <v>34.5</v>
      </c>
      <c r="Q95" s="29"/>
    </row>
    <row r="96" spans="1:17" ht="12" customHeight="1">
      <c r="A96" s="42"/>
      <c r="B96" s="67"/>
      <c r="C96" s="73"/>
      <c r="D96" s="37"/>
      <c r="E96" s="74"/>
      <c r="F96" s="68"/>
      <c r="G96" s="69"/>
      <c r="H96" s="69"/>
      <c r="I96" s="69"/>
      <c r="J96" s="69"/>
      <c r="K96" s="70"/>
      <c r="L96" s="71"/>
      <c r="M96" s="69"/>
      <c r="N96" s="69"/>
      <c r="O96" s="69"/>
      <c r="P96" s="70"/>
      <c r="Q96" s="29"/>
    </row>
    <row r="97" spans="1:17" ht="12" customHeight="1">
      <c r="A97" s="42"/>
      <c r="B97" s="67"/>
      <c r="C97" s="73"/>
      <c r="D97" s="32" t="s">
        <v>86</v>
      </c>
      <c r="E97" s="75"/>
      <c r="F97" s="72"/>
      <c r="G97" s="35">
        <v>43900.041750887416</v>
      </c>
      <c r="H97" s="35">
        <v>7277.9750458718</v>
      </c>
      <c r="I97" s="35">
        <v>14580.1393</v>
      </c>
      <c r="J97" s="35">
        <v>0</v>
      </c>
      <c r="K97" s="70">
        <v>7277.9750458718</v>
      </c>
      <c r="L97" s="71">
        <v>16.6</v>
      </c>
      <c r="M97" s="69"/>
      <c r="N97" s="69"/>
      <c r="O97" s="69"/>
      <c r="P97" s="70"/>
      <c r="Q97" s="29"/>
    </row>
    <row r="98" spans="1:17" ht="12" customHeight="1">
      <c r="A98" s="42"/>
      <c r="B98" s="67">
        <v>45</v>
      </c>
      <c r="C98" s="73"/>
      <c r="D98" s="37" t="s">
        <v>109</v>
      </c>
      <c r="E98" s="74"/>
      <c r="F98" s="68" t="s">
        <v>46</v>
      </c>
      <c r="G98" s="69">
        <v>12247.9674687072</v>
      </c>
      <c r="H98" s="69">
        <v>7277.9750458718</v>
      </c>
      <c r="I98" s="69">
        <v>0</v>
      </c>
      <c r="J98" s="69">
        <v>0</v>
      </c>
      <c r="K98" s="70">
        <v>7277.9750458718</v>
      </c>
      <c r="L98" s="71">
        <v>59.4</v>
      </c>
      <c r="M98" s="69">
        <v>100</v>
      </c>
      <c r="N98" s="69">
        <v>0</v>
      </c>
      <c r="O98" s="69">
        <v>0</v>
      </c>
      <c r="P98" s="70">
        <v>100</v>
      </c>
      <c r="Q98" s="29"/>
    </row>
    <row r="99" spans="1:17" ht="12" customHeight="1">
      <c r="A99" s="42">
        <v>95</v>
      </c>
      <c r="B99" s="52">
        <v>303</v>
      </c>
      <c r="C99" s="53"/>
      <c r="D99" s="54" t="s">
        <v>110</v>
      </c>
      <c r="E99" s="55"/>
      <c r="F99" s="56" t="s">
        <v>44</v>
      </c>
      <c r="G99" s="57">
        <v>31652.074282180216</v>
      </c>
      <c r="H99" s="57">
        <v>0</v>
      </c>
      <c r="I99" s="57">
        <v>14580.1393</v>
      </c>
      <c r="J99" s="59">
        <v>0</v>
      </c>
      <c r="K99" s="60">
        <v>0</v>
      </c>
      <c r="L99" s="66">
        <v>0</v>
      </c>
      <c r="M99" s="57">
        <v>0</v>
      </c>
      <c r="N99" s="57">
        <v>40.4</v>
      </c>
      <c r="O99" s="59">
        <v>0</v>
      </c>
      <c r="P99" s="61">
        <v>0</v>
      </c>
      <c r="Q99" s="29"/>
    </row>
    <row r="100" spans="1:17" s="76" customFormat="1" ht="34.5" customHeight="1">
      <c r="A100" s="17"/>
      <c r="B100" s="109" t="s">
        <v>106</v>
      </c>
      <c r="C100" s="109"/>
      <c r="D100" s="109"/>
      <c r="E100" s="109"/>
      <c r="F100" s="109"/>
      <c r="G100" s="109"/>
      <c r="H100" s="109"/>
      <c r="I100" s="109"/>
      <c r="J100" s="109"/>
      <c r="K100" s="109"/>
      <c r="L100" s="109"/>
      <c r="M100" s="109"/>
      <c r="N100" s="109"/>
      <c r="O100" s="109"/>
      <c r="P100" s="109"/>
      <c r="Q100" s="29"/>
    </row>
    <row r="101" spans="2:16" ht="14.25" customHeight="1">
      <c r="B101" s="58" t="s">
        <v>103</v>
      </c>
      <c r="C101" s="58"/>
      <c r="D101" s="58"/>
      <c r="E101" s="58"/>
      <c r="F101" s="58"/>
      <c r="G101" s="58"/>
      <c r="H101" s="58"/>
      <c r="I101" s="58"/>
      <c r="J101" s="58"/>
      <c r="K101" s="58"/>
      <c r="L101" s="58"/>
      <c r="M101" s="58"/>
      <c r="N101" s="58"/>
      <c r="O101" s="58"/>
      <c r="P101" s="77"/>
    </row>
    <row r="102" spans="2:16" ht="14.25" customHeight="1">
      <c r="B102" s="58" t="s">
        <v>104</v>
      </c>
      <c r="C102" s="58"/>
      <c r="D102" s="58"/>
      <c r="E102" s="58"/>
      <c r="F102" s="58"/>
      <c r="G102" s="58"/>
      <c r="H102" s="58"/>
      <c r="I102" s="58"/>
      <c r="J102" s="58"/>
      <c r="K102" s="58"/>
      <c r="L102" s="58"/>
      <c r="M102" s="58"/>
      <c r="N102" s="58"/>
      <c r="O102" s="58"/>
      <c r="P102" s="77"/>
    </row>
    <row r="103" spans="2:16" ht="14.25" customHeight="1">
      <c r="B103" s="58" t="s">
        <v>111</v>
      </c>
      <c r="C103" s="58"/>
      <c r="D103" s="58"/>
      <c r="E103" s="58"/>
      <c r="F103" s="58"/>
      <c r="G103" s="58"/>
      <c r="H103" s="58"/>
      <c r="I103" s="58"/>
      <c r="J103" s="58"/>
      <c r="K103" s="58"/>
      <c r="L103" s="58"/>
      <c r="M103" s="58"/>
      <c r="N103" s="58"/>
      <c r="O103" s="58"/>
      <c r="P103" s="77"/>
    </row>
    <row r="104" spans="2:16" ht="14.25" customHeight="1">
      <c r="B104" s="58" t="s">
        <v>107</v>
      </c>
      <c r="C104" s="58"/>
      <c r="D104" s="58"/>
      <c r="E104" s="58"/>
      <c r="F104" s="58"/>
      <c r="G104" s="58"/>
      <c r="H104" s="58"/>
      <c r="I104" s="58"/>
      <c r="J104" s="58"/>
      <c r="K104" s="58"/>
      <c r="L104" s="58"/>
      <c r="M104" s="58"/>
      <c r="N104" s="58"/>
      <c r="O104" s="58"/>
      <c r="P104" s="77"/>
    </row>
    <row r="105" spans="2:16" ht="23.25" customHeight="1">
      <c r="B105" s="58" t="s">
        <v>26</v>
      </c>
      <c r="C105" s="18"/>
      <c r="E105" s="18"/>
      <c r="F105" s="18"/>
      <c r="G105" s="18"/>
      <c r="H105" s="18"/>
      <c r="I105" s="18"/>
      <c r="J105" s="18"/>
      <c r="K105" s="18"/>
      <c r="L105" s="18"/>
      <c r="M105" s="18"/>
      <c r="N105" s="18"/>
      <c r="O105" s="18"/>
      <c r="P105" s="78"/>
    </row>
    <row r="106" spans="2:3" ht="10.5" customHeight="1">
      <c r="B106" s="58"/>
      <c r="C106" s="18"/>
    </row>
    <row r="109" spans="2:15" ht="27.75">
      <c r="B109" s="108"/>
      <c r="C109" s="108"/>
      <c r="D109" s="108"/>
      <c r="E109" s="108"/>
      <c r="F109" s="108"/>
      <c r="G109" s="108"/>
      <c r="H109" s="108"/>
      <c r="I109" s="108"/>
      <c r="J109" s="108"/>
      <c r="K109" s="108"/>
      <c r="L109" s="108"/>
      <c r="M109" s="108"/>
      <c r="N109" s="108"/>
      <c r="O109" s="108"/>
    </row>
    <row r="110" spans="2:15" ht="27.75">
      <c r="B110" s="108"/>
      <c r="C110" s="108"/>
      <c r="D110" s="108"/>
      <c r="E110" s="108"/>
      <c r="F110" s="108"/>
      <c r="G110" s="108"/>
      <c r="H110" s="108"/>
      <c r="I110" s="108"/>
      <c r="J110" s="108"/>
      <c r="K110" s="108"/>
      <c r="L110" s="108"/>
      <c r="M110" s="108"/>
      <c r="N110" s="108"/>
      <c r="O110" s="108"/>
    </row>
    <row r="111" spans="2:4" ht="27.75">
      <c r="B111" s="63"/>
      <c r="C111" s="63"/>
      <c r="D111" s="63"/>
    </row>
    <row r="112" spans="2:4" ht="27.75">
      <c r="B112" s="63"/>
      <c r="C112" s="63"/>
      <c r="D112" s="63"/>
    </row>
    <row r="113" spans="2:4" ht="27.75">
      <c r="B113" s="63"/>
      <c r="C113" s="63"/>
      <c r="D113" s="63"/>
    </row>
    <row r="114" spans="2:4" ht="27.75">
      <c r="B114" s="63"/>
      <c r="C114" s="63"/>
      <c r="D114" s="63"/>
    </row>
    <row r="115" spans="2:4" ht="27.75">
      <c r="B115" s="63"/>
      <c r="C115" s="63"/>
      <c r="D115" s="63"/>
    </row>
    <row r="116" spans="2:4" ht="27.75">
      <c r="B116" s="63"/>
      <c r="C116" s="63"/>
      <c r="D116" s="63"/>
    </row>
    <row r="117" spans="2:4" ht="27.75">
      <c r="B117" s="63"/>
      <c r="C117" s="63"/>
      <c r="D117" s="63"/>
    </row>
    <row r="118" spans="2:4" ht="27.75">
      <c r="B118" s="63"/>
      <c r="C118" s="63"/>
      <c r="D118" s="63"/>
    </row>
    <row r="119" spans="2:4" ht="27.75">
      <c r="B119" s="63"/>
      <c r="C119" s="63"/>
      <c r="D119" s="63"/>
    </row>
    <row r="120" spans="2:4" ht="27.75">
      <c r="B120" s="63"/>
      <c r="C120" s="63"/>
      <c r="D120" s="63"/>
    </row>
    <row r="121" spans="2:4" ht="27.75">
      <c r="B121" s="63"/>
      <c r="C121" s="63"/>
      <c r="D121" s="63"/>
    </row>
    <row r="122" spans="2:4" ht="27.75">
      <c r="B122" s="63"/>
      <c r="C122" s="63"/>
      <c r="D122" s="63"/>
    </row>
    <row r="123" spans="2:4" ht="27.75">
      <c r="B123" s="63"/>
      <c r="C123" s="63"/>
      <c r="D123" s="63"/>
    </row>
    <row r="124" spans="2:4" ht="27.75">
      <c r="B124" s="63"/>
      <c r="C124" s="63"/>
      <c r="D124" s="63"/>
    </row>
    <row r="125" spans="2:4" ht="27.75">
      <c r="B125" s="63"/>
      <c r="C125" s="63"/>
      <c r="D125" s="63"/>
    </row>
    <row r="126" spans="2:4" ht="27.75">
      <c r="B126" s="63"/>
      <c r="C126" s="63"/>
      <c r="D126" s="63"/>
    </row>
    <row r="127" spans="2:4" ht="27.75">
      <c r="B127" s="63"/>
      <c r="C127" s="63"/>
      <c r="D127" s="63"/>
    </row>
    <row r="128" spans="2:4" ht="27.75">
      <c r="B128" s="63"/>
      <c r="C128" s="63"/>
      <c r="D128" s="63"/>
    </row>
    <row r="129" spans="2:4" ht="27.75">
      <c r="B129" s="63"/>
      <c r="C129" s="63"/>
      <c r="D129" s="63"/>
    </row>
    <row r="130" spans="2:4" ht="27.75">
      <c r="B130" s="63"/>
      <c r="C130" s="63"/>
      <c r="D130" s="63"/>
    </row>
    <row r="131" spans="2:4" ht="27.75">
      <c r="B131" s="63"/>
      <c r="C131" s="63"/>
      <c r="D131" s="63"/>
    </row>
    <row r="132" spans="2:4" ht="27.75">
      <c r="B132" s="63"/>
      <c r="C132" s="63"/>
      <c r="D132" s="63"/>
    </row>
    <row r="133" spans="2:4" ht="27.75">
      <c r="B133" s="63"/>
      <c r="C133" s="63"/>
      <c r="D133" s="63"/>
    </row>
    <row r="134" spans="2:4" ht="27.75">
      <c r="B134" s="63"/>
      <c r="C134" s="63"/>
      <c r="D134" s="63"/>
    </row>
    <row r="135" spans="2:4" ht="27.75">
      <c r="B135" s="63"/>
      <c r="C135" s="63"/>
      <c r="D135" s="63"/>
    </row>
    <row r="136" spans="2:4" ht="27.75">
      <c r="B136" s="63"/>
      <c r="C136" s="63"/>
      <c r="D136" s="63"/>
    </row>
    <row r="137" spans="2:4" ht="27.75">
      <c r="B137" s="63"/>
      <c r="C137" s="63"/>
      <c r="D137" s="63"/>
    </row>
    <row r="138" spans="2:4" ht="27.75">
      <c r="B138" s="63"/>
      <c r="C138" s="63"/>
      <c r="D138" s="63"/>
    </row>
    <row r="139" spans="2:4" ht="27.75">
      <c r="B139" s="63"/>
      <c r="C139" s="63"/>
      <c r="D139" s="63"/>
    </row>
    <row r="140" spans="2:4" ht="27.75">
      <c r="B140" s="63"/>
      <c r="C140" s="63"/>
      <c r="D140" s="63"/>
    </row>
    <row r="141" spans="2:4" ht="27.75">
      <c r="B141" s="63"/>
      <c r="C141" s="63"/>
      <c r="D141" s="63"/>
    </row>
    <row r="142" spans="2:4" ht="27.75">
      <c r="B142" s="63"/>
      <c r="C142" s="63"/>
      <c r="D142" s="63"/>
    </row>
    <row r="143" spans="2:4" ht="27.75">
      <c r="B143" s="63"/>
      <c r="C143" s="63"/>
      <c r="D143" s="63"/>
    </row>
    <row r="144" spans="2:4" ht="27.75">
      <c r="B144" s="63"/>
      <c r="C144" s="63"/>
      <c r="D144" s="63"/>
    </row>
    <row r="145" spans="2:4" ht="27.75">
      <c r="B145" s="63"/>
      <c r="C145" s="63"/>
      <c r="D145" s="63"/>
    </row>
    <row r="146" spans="2:4" ht="27.75">
      <c r="B146" s="63"/>
      <c r="C146" s="63"/>
      <c r="D146" s="63"/>
    </row>
    <row r="147" spans="2:4" ht="27.75">
      <c r="B147" s="63"/>
      <c r="C147" s="63"/>
      <c r="D147" s="63"/>
    </row>
    <row r="148" spans="2:4" ht="27.75">
      <c r="B148" s="63"/>
      <c r="C148" s="63"/>
      <c r="D148" s="63"/>
    </row>
    <row r="149" spans="2:4" ht="27.75">
      <c r="B149" s="63"/>
      <c r="C149" s="63"/>
      <c r="D149" s="63"/>
    </row>
    <row r="150" spans="2:4" ht="27.75">
      <c r="B150" s="63"/>
      <c r="C150" s="63"/>
      <c r="D150" s="63"/>
    </row>
    <row r="151" spans="2:4" ht="27.75">
      <c r="B151" s="63"/>
      <c r="C151" s="63"/>
      <c r="D151" s="63"/>
    </row>
    <row r="152" spans="2:4" ht="27.75">
      <c r="B152" s="63"/>
      <c r="C152" s="63"/>
      <c r="D152" s="63"/>
    </row>
    <row r="153" spans="2:4" ht="27.75">
      <c r="B153" s="63"/>
      <c r="C153" s="63"/>
      <c r="D153" s="63"/>
    </row>
    <row r="154" spans="2:4" ht="27.75">
      <c r="B154" s="63"/>
      <c r="C154" s="63"/>
      <c r="D154" s="63"/>
    </row>
    <row r="155" spans="2:4" ht="27.75">
      <c r="B155" s="63"/>
      <c r="C155" s="63"/>
      <c r="D155" s="63"/>
    </row>
    <row r="156" spans="2:4" ht="27.75">
      <c r="B156" s="63"/>
      <c r="C156" s="63"/>
      <c r="D156" s="63"/>
    </row>
    <row r="157" spans="2:4" ht="27.75">
      <c r="B157" s="63"/>
      <c r="C157" s="63"/>
      <c r="D157" s="63"/>
    </row>
    <row r="158" spans="2:4" ht="27.75">
      <c r="B158" s="63"/>
      <c r="C158" s="63"/>
      <c r="D158" s="63"/>
    </row>
    <row r="159" spans="2:4" ht="27.75">
      <c r="B159" s="63"/>
      <c r="C159" s="63"/>
      <c r="D159" s="63"/>
    </row>
  </sheetData>
  <sheetProtection/>
  <protectedRanges>
    <protectedRange sqref="P13 P15 P99" name="avance_1_1"/>
    <protectedRange sqref="M13:N13 M15:N15 M99:N99" name="inversion_1_1"/>
    <protectedRange sqref="P100:P105" name="avance_1_1_1_1"/>
    <protectedRange sqref="M100:N105" name="inversion_1_1_1_1"/>
    <protectedRange sqref="P17:P98" name="avance_1_1_1"/>
    <protectedRange sqref="M17:N98" name="inversion_1_1_1"/>
  </protectedRanges>
  <mergeCells count="12">
    <mergeCell ref="M7:P7"/>
    <mergeCell ref="N8:P8"/>
    <mergeCell ref="B5:P5"/>
    <mergeCell ref="C7:E10"/>
    <mergeCell ref="F7:F9"/>
    <mergeCell ref="G7:G9"/>
    <mergeCell ref="B109:O109"/>
    <mergeCell ref="B110:O110"/>
    <mergeCell ref="B100:P100"/>
    <mergeCell ref="B7:B10"/>
    <mergeCell ref="H7:L7"/>
    <mergeCell ref="I8:L8"/>
  </mergeCells>
  <conditionalFormatting sqref="L15:L16 L99">
    <cfRule type="cellIs" priority="75" dxfId="53" operator="equal" stopIfTrue="1">
      <formula>$L$12</formula>
    </cfRule>
  </conditionalFormatting>
  <conditionalFormatting sqref="C111:C159">
    <cfRule type="duplicateValues" priority="74" dxfId="54" stopIfTrue="1">
      <formula>AND(COUNTIF($C$111:$C$159,C111)&gt;1,NOT(ISBLANK(C111)))</formula>
    </cfRule>
  </conditionalFormatting>
  <conditionalFormatting sqref="B111:B65536 B1:B4 B6:B16 B99">
    <cfRule type="duplicateValues" priority="67" dxfId="54" stopIfTrue="1">
      <formula>AND(COUNTIF($B$111:$B$65536,B1)+COUNTIF($B$1:$B$4,B1)+COUNTIF($B$6:$B$16,B1)+COUNTIF($B$99:$B$99,B1)&gt;1,NOT(ISBLANK(B1)))</formula>
    </cfRule>
  </conditionalFormatting>
  <conditionalFormatting sqref="B5">
    <cfRule type="duplicateValues" priority="56" dxfId="54" stopIfTrue="1">
      <formula>AND(COUNTIF($B$5:$B$5,B5)&gt;1,NOT(ISBLANK(B5)))</formula>
    </cfRule>
  </conditionalFormatting>
  <conditionalFormatting sqref="B106">
    <cfRule type="duplicateValues" priority="55" dxfId="54" stopIfTrue="1">
      <formula>AND(COUNTIF($B$106:$B$106,B106)&gt;1,NOT(ISBLANK(B106)))</formula>
    </cfRule>
  </conditionalFormatting>
  <conditionalFormatting sqref="J109:J110 O109:O110">
    <cfRule type="cellIs" priority="53" dxfId="54" operator="greaterThan" stopIfTrue="1">
      <formula>100</formula>
    </cfRule>
  </conditionalFormatting>
  <conditionalFormatting sqref="B109:B110">
    <cfRule type="duplicateValues" priority="100" dxfId="54">
      <formula>AND(COUNTIF($B$109:$B$110,B109)&gt;1,NOT(ISBLANK(B109)))</formula>
    </cfRule>
  </conditionalFormatting>
  <conditionalFormatting sqref="B105 B100">
    <cfRule type="duplicateValues" priority="45" dxfId="54" stopIfTrue="1">
      <formula>AND(COUNTIF($B$105:$B$105,B100)+COUNTIF($B$100:$B$100,B100)&gt;1,NOT(ISBLANK(B100)))</formula>
    </cfRule>
  </conditionalFormatting>
  <conditionalFormatting sqref="B101:O101">
    <cfRule type="duplicateValues" priority="46" dxfId="54" stopIfTrue="1">
      <formula>AND(COUNTIF($B$101:$O$101,B101)&gt;1,NOT(ISBLANK(B101)))</formula>
    </cfRule>
  </conditionalFormatting>
  <conditionalFormatting sqref="L28 L32:L35 L17:L20 L38:L41 L44:L50 L53:L62 L68:L72 L76:L80 L86 L92">
    <cfRule type="cellIs" priority="43" dxfId="53" operator="equal" stopIfTrue="1">
      <formula>$L$12</formula>
    </cfRule>
  </conditionalFormatting>
  <conditionalFormatting sqref="L21:L24">
    <cfRule type="cellIs" priority="42" dxfId="53" operator="equal" stopIfTrue="1">
      <formula>$L$12</formula>
    </cfRule>
  </conditionalFormatting>
  <conditionalFormatting sqref="B17:B24 B28:B30 B53:B62 B76:B80 B32:B35 B38:B41 B44:B50 B68:B72 B86 B92">
    <cfRule type="duplicateValues" priority="41" dxfId="54" stopIfTrue="1">
      <formula>AND(COUNTIF($B$17:$B$24,B17)+COUNTIF($B$28:$B$30,B17)+COUNTIF($B$53:$B$62,B17)+COUNTIF($B$76:$B$80,B17)+COUNTIF($B$32:$B$35,B17)+COUNTIF($B$38:$B$41,B17)+COUNTIF($B$44:$B$50,B17)+COUNTIF($B$68:$B$72,B17)+COUNTIF($B$86:$B$86,B17)+COUNTIF($B$92:$B$92,B17)&gt;1,NOT(ISBLANK(B17)))</formula>
    </cfRule>
  </conditionalFormatting>
  <conditionalFormatting sqref="L25">
    <cfRule type="cellIs" priority="40" dxfId="53" operator="equal" stopIfTrue="1">
      <formula>$L$12</formula>
    </cfRule>
  </conditionalFormatting>
  <conditionalFormatting sqref="B25:B27">
    <cfRule type="duplicateValues" priority="39" dxfId="54" stopIfTrue="1">
      <formula>AND(COUNTIF($B$25:$B$27,B25)&gt;1,NOT(ISBLANK(B25)))</formula>
    </cfRule>
  </conditionalFormatting>
  <conditionalFormatting sqref="L51:L52">
    <cfRule type="cellIs" priority="38" dxfId="53" operator="equal" stopIfTrue="1">
      <formula>$L$12</formula>
    </cfRule>
  </conditionalFormatting>
  <conditionalFormatting sqref="B51:B52">
    <cfRule type="duplicateValues" priority="37" dxfId="54" stopIfTrue="1">
      <formula>AND(COUNTIF($B$51:$B$52,B51)&gt;1,NOT(ISBLANK(B51)))</formula>
    </cfRule>
  </conditionalFormatting>
  <conditionalFormatting sqref="L73:L75">
    <cfRule type="cellIs" priority="36" dxfId="53" operator="equal" stopIfTrue="1">
      <formula>$L$12</formula>
    </cfRule>
  </conditionalFormatting>
  <conditionalFormatting sqref="B73:B75">
    <cfRule type="duplicateValues" priority="35" dxfId="54" stopIfTrue="1">
      <formula>AND(COUNTIF($B$73:$B$75,B73)&gt;1,NOT(ISBLANK(B73)))</formula>
    </cfRule>
  </conditionalFormatting>
  <conditionalFormatting sqref="L31">
    <cfRule type="cellIs" priority="34" dxfId="53" operator="equal" stopIfTrue="1">
      <formula>$L$12</formula>
    </cfRule>
  </conditionalFormatting>
  <conditionalFormatting sqref="B31">
    <cfRule type="duplicateValues" priority="33" dxfId="54" stopIfTrue="1">
      <formula>AND(COUNTIF($B$31:$B$31,B31)&gt;1,NOT(ISBLANK(B31)))</formula>
    </cfRule>
  </conditionalFormatting>
  <conditionalFormatting sqref="L37">
    <cfRule type="cellIs" priority="32" dxfId="53" operator="equal" stopIfTrue="1">
      <formula>$L$12</formula>
    </cfRule>
  </conditionalFormatting>
  <conditionalFormatting sqref="B37">
    <cfRule type="duplicateValues" priority="31" dxfId="54" stopIfTrue="1">
      <formula>AND(COUNTIF($B$37:$B$37,B37)&gt;1,NOT(ISBLANK(B37)))</formula>
    </cfRule>
  </conditionalFormatting>
  <conditionalFormatting sqref="L36">
    <cfRule type="cellIs" priority="30" dxfId="53" operator="equal" stopIfTrue="1">
      <formula>$L$12</formula>
    </cfRule>
  </conditionalFormatting>
  <conditionalFormatting sqref="B36">
    <cfRule type="duplicateValues" priority="29" dxfId="54" stopIfTrue="1">
      <formula>AND(COUNTIF($B$36:$B$36,B36)&gt;1,NOT(ISBLANK(B36)))</formula>
    </cfRule>
  </conditionalFormatting>
  <conditionalFormatting sqref="L42:L43">
    <cfRule type="cellIs" priority="28" dxfId="53" operator="equal" stopIfTrue="1">
      <formula>$L$12</formula>
    </cfRule>
  </conditionalFormatting>
  <conditionalFormatting sqref="B42:B43">
    <cfRule type="duplicateValues" priority="27" dxfId="54" stopIfTrue="1">
      <formula>AND(COUNTIF($B$42:$B$43,B42)&gt;1,NOT(ISBLANK(B42)))</formula>
    </cfRule>
  </conditionalFormatting>
  <conditionalFormatting sqref="L63:L67">
    <cfRule type="cellIs" priority="26" dxfId="53" operator="equal" stopIfTrue="1">
      <formula>$L$12</formula>
    </cfRule>
  </conditionalFormatting>
  <conditionalFormatting sqref="B63:B67">
    <cfRule type="duplicateValues" priority="25" dxfId="54" stopIfTrue="1">
      <formula>AND(COUNTIF($B$63:$B$67,B63)&gt;1,NOT(ISBLANK(B63)))</formula>
    </cfRule>
  </conditionalFormatting>
  <conditionalFormatting sqref="L81 L85">
    <cfRule type="cellIs" priority="24" dxfId="53" operator="equal" stopIfTrue="1">
      <formula>$L$12</formula>
    </cfRule>
  </conditionalFormatting>
  <conditionalFormatting sqref="B81 B85">
    <cfRule type="duplicateValues" priority="23" dxfId="54" stopIfTrue="1">
      <formula>AND(COUNTIF($B$81:$B$81,B81)+COUNTIF($B$85:$B$85,B81)&gt;1,NOT(ISBLANK(B81)))</formula>
    </cfRule>
  </conditionalFormatting>
  <conditionalFormatting sqref="L82:L84">
    <cfRule type="cellIs" priority="22" dxfId="53" operator="equal" stopIfTrue="1">
      <formula>$L$12</formula>
    </cfRule>
  </conditionalFormatting>
  <conditionalFormatting sqref="B82:B84">
    <cfRule type="duplicateValues" priority="21" dxfId="54" stopIfTrue="1">
      <formula>AND(COUNTIF($B$82:$B$84,B82)&gt;1,NOT(ISBLANK(B82)))</formula>
    </cfRule>
  </conditionalFormatting>
  <conditionalFormatting sqref="L87 L91">
    <cfRule type="cellIs" priority="20" dxfId="53" operator="equal" stopIfTrue="1">
      <formula>$L$12</formula>
    </cfRule>
  </conditionalFormatting>
  <conditionalFormatting sqref="B87 B91">
    <cfRule type="duplicateValues" priority="19" dxfId="54" stopIfTrue="1">
      <formula>AND(COUNTIF($B$87:$B$87,B87)+COUNTIF($B$91:$B$91,B87)&gt;1,NOT(ISBLANK(B87)))</formula>
    </cfRule>
  </conditionalFormatting>
  <conditionalFormatting sqref="L88:L90">
    <cfRule type="cellIs" priority="18" dxfId="53" operator="equal" stopIfTrue="1">
      <formula>$L$12</formula>
    </cfRule>
  </conditionalFormatting>
  <conditionalFormatting sqref="B88:B90">
    <cfRule type="duplicateValues" priority="17" dxfId="54" stopIfTrue="1">
      <formula>AND(COUNTIF($B$88:$B$90,B88)&gt;1,NOT(ISBLANK(B88)))</formula>
    </cfRule>
  </conditionalFormatting>
  <conditionalFormatting sqref="L93">
    <cfRule type="cellIs" priority="16" dxfId="53" operator="equal" stopIfTrue="1">
      <formula>$L$12</formula>
    </cfRule>
  </conditionalFormatting>
  <conditionalFormatting sqref="B93">
    <cfRule type="duplicateValues" priority="15" dxfId="54" stopIfTrue="1">
      <formula>AND(COUNTIF($B$93:$B$93,B93)&gt;1,NOT(ISBLANK(B93)))</formula>
    </cfRule>
  </conditionalFormatting>
  <conditionalFormatting sqref="L96">
    <cfRule type="cellIs" priority="14" dxfId="53" operator="equal" stopIfTrue="1">
      <formula>$L$12</formula>
    </cfRule>
  </conditionalFormatting>
  <conditionalFormatting sqref="B96">
    <cfRule type="duplicateValues" priority="13" dxfId="54" stopIfTrue="1">
      <formula>AND(COUNTIF($B$96:$B$96,B96)&gt;1,NOT(ISBLANK(B96)))</formula>
    </cfRule>
  </conditionalFormatting>
  <conditionalFormatting sqref="L94">
    <cfRule type="cellIs" priority="12" dxfId="53" operator="equal" stopIfTrue="1">
      <formula>$L$12</formula>
    </cfRule>
  </conditionalFormatting>
  <conditionalFormatting sqref="B94">
    <cfRule type="duplicateValues" priority="11" dxfId="54" stopIfTrue="1">
      <formula>AND(COUNTIF($B$94:$B$94,B94)&gt;1,NOT(ISBLANK(B94)))</formula>
    </cfRule>
  </conditionalFormatting>
  <conditionalFormatting sqref="L95">
    <cfRule type="cellIs" priority="10" dxfId="53" operator="equal" stopIfTrue="1">
      <formula>$L$12</formula>
    </cfRule>
  </conditionalFormatting>
  <conditionalFormatting sqref="B95">
    <cfRule type="duplicateValues" priority="9" dxfId="54" stopIfTrue="1">
      <formula>AND(COUNTIF($B$95:$B$95,B95)&gt;1,NOT(ISBLANK(B95)))</formula>
    </cfRule>
  </conditionalFormatting>
  <conditionalFormatting sqref="L97">
    <cfRule type="cellIs" priority="8" dxfId="53" operator="equal" stopIfTrue="1">
      <formula>$L$12</formula>
    </cfRule>
  </conditionalFormatting>
  <conditionalFormatting sqref="B97">
    <cfRule type="duplicateValues" priority="7" dxfId="54" stopIfTrue="1">
      <formula>AND(COUNTIF($B$97:$B$97,B97)&gt;1,NOT(ISBLANK(B97)))</formula>
    </cfRule>
  </conditionalFormatting>
  <conditionalFormatting sqref="L98">
    <cfRule type="cellIs" priority="6" dxfId="53" operator="equal" stopIfTrue="1">
      <formula>$L$12</formula>
    </cfRule>
  </conditionalFormatting>
  <conditionalFormatting sqref="B98">
    <cfRule type="duplicateValues" priority="44" dxfId="54" stopIfTrue="1">
      <formula>AND(COUNTIF($B$98:$B$98,B98)&gt;1,NOT(ISBLANK(B98)))</formula>
    </cfRule>
  </conditionalFormatting>
  <conditionalFormatting sqref="C104:O104">
    <cfRule type="duplicateValues" priority="5" dxfId="54" stopIfTrue="1">
      <formula>AND(COUNTIF($C$104:$O$104,C104)&gt;1,NOT(ISBLANK(C104)))</formula>
    </cfRule>
  </conditionalFormatting>
  <conditionalFormatting sqref="B102:O102">
    <cfRule type="duplicateValues" priority="4" dxfId="54" stopIfTrue="1">
      <formula>AND(COUNTIF($B$102:$O$102,B102)&gt;1,NOT(ISBLANK(B102)))</formula>
    </cfRule>
  </conditionalFormatting>
  <conditionalFormatting sqref="C103:O103">
    <cfRule type="duplicateValues" priority="3" dxfId="54" stopIfTrue="1">
      <formula>AND(COUNTIF($C$103:$O$103,C103)&gt;1,NOT(ISBLANK(C103)))</formula>
    </cfRule>
  </conditionalFormatting>
  <conditionalFormatting sqref="B104">
    <cfRule type="duplicateValues" priority="2" dxfId="54" stopIfTrue="1">
      <formula>AND(COUNTIF($B$104:$B$104,B104)&gt;1,NOT(ISBLANK(B104)))</formula>
    </cfRule>
  </conditionalFormatting>
  <conditionalFormatting sqref="B103">
    <cfRule type="duplicateValues" priority="1" dxfId="54" stopIfTrue="1">
      <formula>AND(COUNTIF($B$103:$B$103,B103)&gt;1,NOT(ISBLANK(B103)))</formula>
    </cfRule>
  </conditionalFormatting>
  <printOptions horizontalCentered="1"/>
  <pageMargins left="0.1968503937007874" right="0.1968503937007874" top="0.984251968503937" bottom="0.7874015748031497" header="0" footer="0"/>
  <pageSetup fitToHeight="2" horizontalDpi="600" verticalDpi="600" orientation="landscape" paperSize="11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prueba</cp:lastModifiedBy>
  <cp:lastPrinted>2023-04-13T19:59:15Z</cp:lastPrinted>
  <dcterms:created xsi:type="dcterms:W3CDTF">1998-09-04T17:09:23Z</dcterms:created>
  <dcterms:modified xsi:type="dcterms:W3CDTF">2023-04-13T20:01:59Z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