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AFFPID" sheetId="1" r:id="rId1"/>
  </sheets>
  <definedNames>
    <definedName name="_xlfn.IFERROR" hidden="1">#NAME?</definedName>
    <definedName name="_xlnm.Print_Area" localSheetId="0">'AFFPID'!$A$2:$Q$104</definedName>
    <definedName name="FORM">'AFFPID'!#REF!</definedName>
    <definedName name="_xlnm.Print_Titles" localSheetId="0">'AFFPID'!$1:$11</definedName>
  </definedNames>
  <calcPr fullCalcOnLoad="1"/>
</workbook>
</file>

<file path=xl/sharedStrings.xml><?xml version="1.0" encoding="utf-8"?>
<sst xmlns="http://schemas.openxmlformats.org/spreadsheetml/2006/main" count="162" uniqueCount="111">
  <si>
    <t>Acumulado</t>
  </si>
  <si>
    <t>%</t>
  </si>
  <si>
    <t>(1)</t>
  </si>
  <si>
    <t>(2)</t>
  </si>
  <si>
    <t>(3)</t>
  </si>
  <si>
    <t>(4)</t>
  </si>
  <si>
    <t>(5)</t>
  </si>
  <si>
    <t>(6)=(3+5)</t>
  </si>
  <si>
    <t>(7)=(6/2)</t>
  </si>
  <si>
    <t>(8)</t>
  </si>
  <si>
    <t>(9)</t>
  </si>
  <si>
    <t>(10)</t>
  </si>
  <si>
    <t>(11)=(8+10)</t>
  </si>
  <si>
    <t>AVANCE FINANCIERO Y FÍSICO DE PROYECTOS DE INFRAESTRUCTURA PRODUCTIVA DE LARGO PLAZO EN CONSTRUCCIÓN</t>
  </si>
  <si>
    <t>COMISIÓN FEDERAL DE ELECTRICIDAD</t>
  </si>
  <si>
    <t>% Avance Físico</t>
  </si>
  <si>
    <t>(Millones de Dólares)</t>
  </si>
  <si>
    <t>TOTAL</t>
  </si>
  <si>
    <t>Aprobados en Ejercicios Fiscales Anteriores</t>
  </si>
  <si>
    <t>Inversión Directa</t>
  </si>
  <si>
    <t>NO.</t>
  </si>
  <si>
    <t>NOMBRE DEL PROYECTO</t>
  </si>
  <si>
    <t>ESTADO DEL PROYECTO</t>
  </si>
  <si>
    <t>AVANCE FINANCIERO DE LA INVERSIÓN FINANCIADA</t>
  </si>
  <si>
    <t>COSTO TOTAL AUTORIZADO</t>
  </si>
  <si>
    <t>ACUMULADA</t>
  </si>
  <si>
    <t>REALIZADA</t>
  </si>
  <si>
    <t>ESTIMADO</t>
  </si>
  <si>
    <t>REALIZADO</t>
  </si>
  <si>
    <t>ACUMULADO</t>
  </si>
  <si>
    <t>Fuente: Comisión Federal de Electricidad.</t>
  </si>
  <si>
    <t>2021</t>
  </si>
  <si>
    <t>CUENTA PÚBLICA 2022</t>
  </si>
  <si>
    <t>2022</t>
  </si>
  <si>
    <t>Aprobados en 2006</t>
  </si>
  <si>
    <t>SE 1116 Transformación del Noreste</t>
  </si>
  <si>
    <t>Aprobado en 2007</t>
  </si>
  <si>
    <t>SE 1212 SUR - PENINSULAR</t>
  </si>
  <si>
    <t>SE 1210 NORTE - NOROESTE</t>
  </si>
  <si>
    <t>Aprobado en 2008</t>
  </si>
  <si>
    <t>Aprobado en 2009</t>
  </si>
  <si>
    <t>SLT 1405 Subest y Líneas de Transmisión de las Áreas Sureste</t>
  </si>
  <si>
    <t>CCI  Santa Rosalía II</t>
  </si>
  <si>
    <t xml:space="preserve"> RM  CT Altamira Unidades 1 y 2</t>
  </si>
  <si>
    <t>Aprobado en 2011</t>
  </si>
  <si>
    <t>CC Centro</t>
  </si>
  <si>
    <t>SLT 1603 Subestación Lago</t>
  </si>
  <si>
    <t>CCI Guerrero Negro IV</t>
  </si>
  <si>
    <t>Aprobado en 2012</t>
  </si>
  <si>
    <t>RM CT José López Portillo</t>
  </si>
  <si>
    <t>LT Red de Transmisión Asociada al CC Noreste</t>
  </si>
  <si>
    <t>CH Chicoasén II</t>
  </si>
  <si>
    <t>LT Red de transmisión asociada a la CH Chicoasén II</t>
  </si>
  <si>
    <t>Aprobado en 2013</t>
  </si>
  <si>
    <t>CC Empalme I</t>
  </si>
  <si>
    <t xml:space="preserve">LT Red de Transmisión Asociada al CC Empalme I </t>
  </si>
  <si>
    <t>CC Valle de México II</t>
  </si>
  <si>
    <t>RM CCC TULA PAQUETES 1 Y 2</t>
  </si>
  <si>
    <t>Aprobado en 2014</t>
  </si>
  <si>
    <t>CC Empalme II</t>
  </si>
  <si>
    <t>Aprobado en 2015</t>
  </si>
  <si>
    <t>CC San Luis Potosí</t>
  </si>
  <si>
    <t>CC Lerdo (Norte IV)</t>
  </si>
  <si>
    <t>CG Cerritos Colorados Fase I</t>
  </si>
  <si>
    <t>CH Las Cruces</t>
  </si>
  <si>
    <t>LT Red de transmisión asociada a la CH Las Cruces</t>
  </si>
  <si>
    <t>LT Red de Transmisión Asociada a la CI Santa Rosalía II</t>
  </si>
  <si>
    <t>SLT 2002 Subestaciones y Líneas de las Áreas Norte - Occidental</t>
  </si>
  <si>
    <t>Aprobado en 2016</t>
  </si>
  <si>
    <t>CC San Luis Río Colorado I</t>
  </si>
  <si>
    <t>CC Guadalajara I</t>
  </si>
  <si>
    <t>CC Mérida</t>
  </si>
  <si>
    <t>CC Salamanca</t>
  </si>
  <si>
    <t>SLT SLT 2120 Subestaciones y Líneas de Distribución</t>
  </si>
  <si>
    <t>Aprobado en 2020</t>
  </si>
  <si>
    <t>CCI Baja California Sur VI</t>
  </si>
  <si>
    <t>Aprobado en 2021</t>
  </si>
  <si>
    <t>SLT Transf y Transm Qro IslaCarmen NvoCasasGrands y Huasteca</t>
  </si>
  <si>
    <t>LT Incremento de Capacidad de Transm en Las Delicias-Querétaro</t>
  </si>
  <si>
    <t>SLT LT Corriente Alterna Submarina Playacar - Chankanaab II</t>
  </si>
  <si>
    <t>SLT Suministro de energía Zona Veracruz (antes Olmeca Bco1)</t>
  </si>
  <si>
    <t>Aprobado en 2022</t>
  </si>
  <si>
    <t>SLT Aumento de capacidad de transm de zonas Cancún y RivieraMaya</t>
  </si>
  <si>
    <t>SLT Aumento de capacidad de transm zonas Cancún y RivieraMaya II</t>
  </si>
  <si>
    <t>SLT Incremento en capacidad de transm Noreste Centro del País</t>
  </si>
  <si>
    <t>SLT Solución congestión de enlaces transm GCR Noro  Occid Norte</t>
  </si>
  <si>
    <t>Varias (Cierre y otras)</t>
  </si>
  <si>
    <t>Por Licitar sin cambio de alcance</t>
  </si>
  <si>
    <t>Construcción</t>
  </si>
  <si>
    <t>Autorizado</t>
  </si>
  <si>
    <t>Inversión Condicionada</t>
  </si>
  <si>
    <t>Aprobados en 2011</t>
  </si>
  <si>
    <t>Aprobados en 2013</t>
  </si>
  <si>
    <t>1_/ Se consideran los proyectos que tienen previstos recursos en el PEF 2022, así como aquéllos proyectos que no tienen Monto Estimado en el PEF 2022, pero continúan en etapa de Varias Cierre y Otras por lo que se incluye su seguimiento.</t>
  </si>
  <si>
    <t>2_/ El total no coincide con el monto del Cuadro 7 "Flujo de inversión estimada anual por proyecto" porque los proyectos no. 261, 327 y 348 no se incluyen por haberse terminado totalmente en 2021.</t>
  </si>
  <si>
    <r>
      <t xml:space="preserve">ESTIMADA </t>
    </r>
    <r>
      <rPr>
        <b/>
        <vertAlign val="superscript"/>
        <sz val="8"/>
        <color indexed="9"/>
        <rFont val="Montserrat"/>
        <family val="0"/>
      </rPr>
      <t>2_/</t>
    </r>
  </si>
  <si>
    <r>
      <t>CC Agua Prieta II (con campo solar)</t>
    </r>
    <r>
      <rPr>
        <vertAlign val="superscript"/>
        <sz val="7"/>
        <rFont val="Montserrat"/>
        <family val="0"/>
      </rPr>
      <t xml:space="preserve"> 1_/</t>
    </r>
  </si>
  <si>
    <r>
      <t xml:space="preserve">SE 1320 DISTRIBUCION NOROESTE </t>
    </r>
    <r>
      <rPr>
        <vertAlign val="superscript"/>
        <sz val="7"/>
        <rFont val="Montserrat"/>
        <family val="0"/>
      </rPr>
      <t>1_/</t>
    </r>
  </si>
  <si>
    <r>
      <t>SE  1620 Distribución Valle de México</t>
    </r>
    <r>
      <rPr>
        <vertAlign val="superscript"/>
        <sz val="7"/>
        <rFont val="Montserrat"/>
        <family val="0"/>
      </rPr>
      <t xml:space="preserve"> 1_/</t>
    </r>
  </si>
  <si>
    <r>
      <t xml:space="preserve">SLT 1721 DISTRIBUCIÓN NORTE </t>
    </r>
    <r>
      <rPr>
        <vertAlign val="superscript"/>
        <sz val="7"/>
        <rFont val="Montserrat"/>
        <family val="0"/>
      </rPr>
      <t>1_/</t>
    </r>
  </si>
  <si>
    <r>
      <t>SLT 1720 Distribución Valle de México</t>
    </r>
    <r>
      <rPr>
        <vertAlign val="superscript"/>
        <sz val="7"/>
        <rFont val="Montserrat"/>
        <family val="0"/>
      </rPr>
      <t>1_/</t>
    </r>
  </si>
  <si>
    <r>
      <t xml:space="preserve">CG Los Humeros III </t>
    </r>
    <r>
      <rPr>
        <vertAlign val="superscript"/>
        <sz val="7"/>
        <rFont val="Montserrat"/>
        <family val="0"/>
      </rPr>
      <t>1_/</t>
    </r>
  </si>
  <si>
    <r>
      <t xml:space="preserve">LT 1805 Línea de Transmisión Huasteca - Monterrey </t>
    </r>
    <r>
      <rPr>
        <vertAlign val="superscript"/>
        <sz val="7"/>
        <rFont val="Montserrat"/>
        <family val="0"/>
      </rPr>
      <t>1_/</t>
    </r>
  </si>
  <si>
    <r>
      <t>SLT 1821 Divisiones de Distribución</t>
    </r>
    <r>
      <rPr>
        <vertAlign val="superscript"/>
        <sz val="7"/>
        <rFont val="Montserrat"/>
        <family val="0"/>
      </rPr>
      <t>1_/</t>
    </r>
  </si>
  <si>
    <r>
      <t>SLT 1920 Subestaciones y Líneas de Distribución</t>
    </r>
    <r>
      <rPr>
        <vertAlign val="superscript"/>
        <sz val="7"/>
        <rFont val="Montserrat"/>
        <family val="0"/>
      </rPr>
      <t>1_/</t>
    </r>
  </si>
  <si>
    <r>
      <t>SLT SLT 2020 Subestaciones, Líneas y Redes de Distribución</t>
    </r>
    <r>
      <rPr>
        <vertAlign val="superscript"/>
        <sz val="7"/>
        <rFont val="Montserrat"/>
        <family val="0"/>
      </rPr>
      <t>1_/</t>
    </r>
  </si>
  <si>
    <t>LT en Corriente Directa Ixtepec Potencia-Yautepec Potencia</t>
  </si>
  <si>
    <r>
      <t xml:space="preserve">CE Sureste I </t>
    </r>
    <r>
      <rPr>
        <vertAlign val="superscript"/>
        <sz val="7"/>
        <rFont val="Montserrat"/>
        <family val="0"/>
      </rPr>
      <t>1_/ 3_/</t>
    </r>
  </si>
  <si>
    <r>
      <t>CC Topolobampo III</t>
    </r>
    <r>
      <rPr>
        <vertAlign val="superscript"/>
        <sz val="7"/>
        <rFont val="Montserrat"/>
        <family val="0"/>
      </rPr>
      <t>1_/ 4_/</t>
    </r>
  </si>
  <si>
    <t>3_/ Se rectificó la etapa reportada en el transcurso del año, en virtud de que finalmente se canceló la alternativa de realizar la 2a etapa de este proyecto mediante un OPF.</t>
  </si>
  <si>
    <t>4_/ En este proyecto se rectificó la etapa de terminado totalmente en virtud de que existieron fallas que originaron un litigio entre CFE y el constructor privado, que aún no se soluciona.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</si>
</sst>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0.0\)"/>
    <numFmt numFmtId="173" formatCode="General_)"/>
    <numFmt numFmtId="174" formatCode="#,##0.0_;"/>
    <numFmt numFmtId="175" formatCode="#,##0.0"/>
    <numFmt numFmtId="176" formatCode="0;\-0;;@"/>
    <numFmt numFmtId="177" formatCode="\ "/>
    <numFmt numFmtId="178" formatCode="\ 0"/>
    <numFmt numFmtId="179" formatCode="\ 0.0"/>
    <numFmt numFmtId="180" formatCode="#,##0.0_);[Red]\(#,##0.0\)"/>
  </numFmts>
  <fonts count="53">
    <font>
      <sz val="18"/>
      <name val="Arial"/>
      <family val="0"/>
    </font>
    <font>
      <sz val="11"/>
      <color indexed="8"/>
      <name val="Calibri"/>
      <family val="2"/>
    </font>
    <font>
      <sz val="10"/>
      <name val="Arial"/>
      <family val="2"/>
    </font>
    <font>
      <sz val="7"/>
      <name val="Montserrat"/>
      <family val="0"/>
    </font>
    <font>
      <sz val="18"/>
      <name val="Montserrat"/>
      <family val="0"/>
    </font>
    <font>
      <sz val="20"/>
      <name val="Montserrat"/>
      <family val="0"/>
    </font>
    <font>
      <sz val="8"/>
      <name val="Montserrat"/>
      <family val="0"/>
    </font>
    <font>
      <sz val="9"/>
      <name val="Montserrat"/>
      <family val="0"/>
    </font>
    <font>
      <sz val="7"/>
      <color indexed="8"/>
      <name val="Montserrat"/>
      <family val="0"/>
    </font>
    <font>
      <b/>
      <sz val="7"/>
      <name val="Montserrat"/>
      <family val="0"/>
    </font>
    <font>
      <b/>
      <sz val="7"/>
      <color indexed="8"/>
      <name val="Montserrat"/>
      <family val="0"/>
    </font>
    <font>
      <b/>
      <sz val="18"/>
      <name val="Montserrat"/>
      <family val="0"/>
    </font>
    <font>
      <sz val="18"/>
      <color indexed="8"/>
      <name val="Montserrat"/>
      <family val="0"/>
    </font>
    <font>
      <sz val="10"/>
      <name val="Montserrat"/>
      <family val="0"/>
    </font>
    <font>
      <b/>
      <vertAlign val="superscript"/>
      <sz val="8"/>
      <color indexed="9"/>
      <name val="Montserrat"/>
      <family val="0"/>
    </font>
    <font>
      <vertAlign val="superscript"/>
      <sz val="7"/>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Montserrat"/>
      <family val="0"/>
    </font>
    <font>
      <sz val="7"/>
      <color indexed="9"/>
      <name val="Montserrat"/>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Montserrat"/>
      <family val="0"/>
    </font>
    <font>
      <sz val="7"/>
      <color theme="0"/>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4C19C"/>
        <bgColor indexed="64"/>
      </patternFill>
    </fill>
    <fill>
      <patternFill patternType="solid">
        <fgColor rgb="FF0085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style="thin"/>
      <right style="thin"/>
      <top/>
      <bottom style="thin"/>
    </border>
    <border>
      <left style="thin"/>
      <right style="thin"/>
      <top style="thin"/>
      <bottom style="thin"/>
    </border>
    <border>
      <left/>
      <right style="thin"/>
      <top style="thin"/>
      <bottom style="thin"/>
    </border>
    <border>
      <left style="thin"/>
      <right style="thin">
        <color indexed="8"/>
      </right>
      <top/>
      <bottom/>
    </border>
    <border>
      <left style="thin">
        <color indexed="8"/>
      </left>
      <right/>
      <top/>
      <bottom/>
    </border>
    <border>
      <left style="thin">
        <color indexed="8"/>
      </left>
      <right style="thin">
        <color indexed="8"/>
      </right>
      <top/>
      <bottom/>
    </border>
    <border>
      <left style="thin">
        <color indexed="8"/>
      </left>
      <right style="thin"/>
      <top/>
      <bottom/>
    </border>
    <border>
      <left style="thin"/>
      <right/>
      <top/>
      <bottom/>
    </border>
    <border>
      <left style="thin"/>
      <right/>
      <top/>
      <bottom style="thin"/>
    </border>
    <border>
      <left style="thin">
        <color indexed="8"/>
      </left>
      <right/>
      <top/>
      <bottom style="thin"/>
    </border>
    <border>
      <left/>
      <right/>
      <top/>
      <bottom style="thin"/>
    </border>
    <border>
      <left style="thin">
        <color indexed="8"/>
      </left>
      <right style="thin">
        <color indexed="8"/>
      </right>
      <top/>
      <bottom style="thin"/>
    </border>
    <border>
      <left style="thin">
        <color indexed="8"/>
      </left>
      <right style="thin">
        <color indexed="8"/>
      </right>
      <top/>
      <bottom style="thin">
        <color indexed="8"/>
      </bottom>
    </border>
    <border>
      <left style="thin">
        <color indexed="8"/>
      </left>
      <right style="thin"/>
      <top/>
      <bottom style="thin">
        <color indexed="8"/>
      </bottom>
    </border>
    <border>
      <left/>
      <right style="thin"/>
      <top/>
      <bottom/>
    </border>
    <border>
      <left/>
      <right style="thin"/>
      <top/>
      <bottom style="thin"/>
    </border>
    <border>
      <left style="thin"/>
      <right style="thin"/>
      <top style="thin"/>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s>
  <cellStyleXfs count="63">
    <xf numFmtId="17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3"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07">
    <xf numFmtId="0" fontId="0" fillId="0" borderId="0" xfId="0" applyNumberFormat="1" applyAlignment="1">
      <alignment/>
    </xf>
    <xf numFmtId="172" fontId="51" fillId="33" borderId="10" xfId="0" applyNumberFormat="1" applyFont="1" applyFill="1" applyBorder="1" applyAlignment="1" quotePrefix="1">
      <alignment horizontal="center" vertical="center"/>
    </xf>
    <xf numFmtId="49" fontId="51" fillId="33" borderId="11" xfId="0" applyNumberFormat="1" applyFont="1" applyFill="1" applyBorder="1" applyAlignment="1">
      <alignment horizontal="center" vertical="center"/>
    </xf>
    <xf numFmtId="49" fontId="51" fillId="33" borderId="12" xfId="0" applyNumberFormat="1" applyFont="1" applyFill="1" applyBorder="1" applyAlignment="1">
      <alignment horizontal="center" vertical="center"/>
    </xf>
    <xf numFmtId="49" fontId="51" fillId="33" borderId="13" xfId="0" applyNumberFormat="1" applyFont="1" applyFill="1" applyBorder="1" applyAlignment="1">
      <alignment horizontal="center" vertical="center"/>
    </xf>
    <xf numFmtId="172" fontId="51" fillId="33" borderId="10" xfId="0" applyNumberFormat="1" applyFont="1" applyFill="1" applyBorder="1" applyAlignment="1">
      <alignment horizontal="center" vertical="center"/>
    </xf>
    <xf numFmtId="172" fontId="51" fillId="33" borderId="12" xfId="0" applyNumberFormat="1" applyFont="1" applyFill="1" applyBorder="1" applyAlignment="1">
      <alignment horizontal="center" vertical="center"/>
    </xf>
    <xf numFmtId="37" fontId="5" fillId="0" borderId="0" xfId="15" applyNumberFormat="1" applyFont="1" applyFill="1" applyAlignment="1">
      <alignment horizontal="centerContinuous" vertical="center"/>
      <protection/>
    </xf>
    <xf numFmtId="0" fontId="4" fillId="0" borderId="0" xfId="0" applyNumberFormat="1" applyFont="1" applyAlignment="1">
      <alignment/>
    </xf>
    <xf numFmtId="37" fontId="7" fillId="0" borderId="0" xfId="0" applyNumberFormat="1" applyFont="1" applyFill="1" applyAlignment="1">
      <alignment horizontal="centerContinuous" vertical="center"/>
    </xf>
    <xf numFmtId="173" fontId="7" fillId="0" borderId="0" xfId="0" applyFont="1" applyAlignment="1">
      <alignment horizontal="centerContinuous"/>
    </xf>
    <xf numFmtId="37" fontId="6" fillId="0" borderId="0" xfId="0" applyNumberFormat="1" applyFont="1" applyFill="1" applyAlignment="1">
      <alignment horizontal="centerContinuous" vertical="center"/>
    </xf>
    <xf numFmtId="0" fontId="6" fillId="0" borderId="0" xfId="0" applyNumberFormat="1" applyFont="1" applyAlignment="1">
      <alignment/>
    </xf>
    <xf numFmtId="173" fontId="7" fillId="0" borderId="0" xfId="0" applyFont="1" applyFill="1" applyAlignment="1">
      <alignment horizontal="centerContinuous" vertical="center"/>
    </xf>
    <xf numFmtId="37" fontId="5" fillId="0" borderId="0" xfId="0" applyNumberFormat="1" applyFont="1" applyFill="1" applyAlignment="1">
      <alignment horizontal="centerContinuous" vertical="center"/>
    </xf>
    <xf numFmtId="0" fontId="3" fillId="0" borderId="0" xfId="0" applyNumberFormat="1" applyFont="1" applyAlignment="1">
      <alignment/>
    </xf>
    <xf numFmtId="0" fontId="3" fillId="0" borderId="14" xfId="0" applyNumberFormat="1" applyFont="1" applyFill="1" applyBorder="1" applyAlignment="1" quotePrefix="1">
      <alignment horizontal="center" vertical="top"/>
    </xf>
    <xf numFmtId="49" fontId="3" fillId="0" borderId="15" xfId="0" applyNumberFormat="1" applyFont="1" applyFill="1" applyBorder="1" applyAlignment="1">
      <alignment vertical="top"/>
    </xf>
    <xf numFmtId="0" fontId="3" fillId="0" borderId="0" xfId="0" applyNumberFormat="1" applyFont="1" applyFill="1" applyBorder="1" applyAlignment="1">
      <alignment horizontal="center" vertical="top"/>
    </xf>
    <xf numFmtId="49" fontId="3" fillId="0" borderId="0" xfId="0" applyNumberFormat="1" applyFont="1" applyFill="1" applyBorder="1" applyAlignment="1">
      <alignment vertical="top"/>
    </xf>
    <xf numFmtId="49" fontId="8" fillId="0" borderId="16" xfId="0" applyNumberFormat="1" applyFont="1" applyFill="1" applyBorder="1" applyAlignment="1">
      <alignment horizontal="center"/>
    </xf>
    <xf numFmtId="172" fontId="8" fillId="0" borderId="16" xfId="0" applyNumberFormat="1" applyFont="1" applyFill="1" applyBorder="1" applyAlignment="1">
      <alignment/>
    </xf>
    <xf numFmtId="172" fontId="8" fillId="0" borderId="17" xfId="0" applyNumberFormat="1" applyFont="1" applyFill="1" applyBorder="1" applyAlignment="1">
      <alignment/>
    </xf>
    <xf numFmtId="0" fontId="3" fillId="0" borderId="14" xfId="0" applyNumberFormat="1" applyFont="1" applyFill="1" applyBorder="1" applyAlignment="1">
      <alignment horizontal="center" vertical="center"/>
    </xf>
    <xf numFmtId="49" fontId="3" fillId="0" borderId="15" xfId="0" applyNumberFormat="1" applyFont="1" applyFill="1" applyBorder="1" applyAlignment="1">
      <alignment vertical="center"/>
    </xf>
    <xf numFmtId="0" fontId="9" fillId="0" borderId="0" xfId="0" applyNumberFormat="1" applyFont="1" applyFill="1" applyBorder="1" applyAlignment="1">
      <alignment vertical="center"/>
    </xf>
    <xf numFmtId="49" fontId="9" fillId="0" borderId="0" xfId="0" applyNumberFormat="1" applyFont="1" applyFill="1" applyBorder="1" applyAlignment="1">
      <alignment vertical="center"/>
    </xf>
    <xf numFmtId="49" fontId="10" fillId="0" borderId="16" xfId="0" applyNumberFormat="1" applyFont="1" applyFill="1" applyBorder="1" applyAlignment="1">
      <alignment horizontal="center" vertical="center"/>
    </xf>
    <xf numFmtId="174" fontId="10" fillId="0" borderId="16" xfId="0" applyNumberFormat="1" applyFont="1" applyFill="1" applyBorder="1" applyAlignment="1">
      <alignment vertical="center"/>
    </xf>
    <xf numFmtId="174" fontId="10" fillId="0" borderId="17" xfId="0" applyNumberFormat="1" applyFont="1" applyFill="1" applyBorder="1" applyAlignment="1">
      <alignment vertical="center"/>
    </xf>
    <xf numFmtId="0" fontId="3" fillId="0" borderId="0" xfId="0" applyNumberFormat="1" applyFont="1" applyFill="1" applyBorder="1" applyAlignment="1">
      <alignment vertical="center"/>
    </xf>
    <xf numFmtId="49" fontId="3" fillId="0" borderId="0" xfId="0" applyNumberFormat="1" applyFont="1" applyFill="1" applyBorder="1" applyAlignment="1">
      <alignment vertical="center"/>
    </xf>
    <xf numFmtId="49" fontId="8" fillId="0" borderId="16" xfId="0" applyNumberFormat="1" applyFont="1" applyFill="1" applyBorder="1" applyAlignment="1">
      <alignment horizontal="center" vertical="center"/>
    </xf>
    <xf numFmtId="174" fontId="8" fillId="0" borderId="16" xfId="0" applyNumberFormat="1" applyFont="1" applyFill="1" applyBorder="1" applyAlignment="1">
      <alignment vertical="center"/>
    </xf>
    <xf numFmtId="174" fontId="52" fillId="0" borderId="10" xfId="0" applyNumberFormat="1" applyFont="1" applyFill="1" applyBorder="1" applyAlignment="1">
      <alignment horizontal="center" vertical="center"/>
    </xf>
    <xf numFmtId="49" fontId="52" fillId="34" borderId="13"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49" fontId="9" fillId="0" borderId="15" xfId="0" applyNumberFormat="1" applyFont="1" applyFill="1" applyBorder="1" applyAlignment="1">
      <alignment vertical="center"/>
    </xf>
    <xf numFmtId="0" fontId="11" fillId="0" borderId="0" xfId="0" applyNumberFormat="1" applyFont="1" applyAlignment="1">
      <alignment/>
    </xf>
    <xf numFmtId="0" fontId="9" fillId="0" borderId="14" xfId="0" applyNumberFormat="1" applyFont="1" applyFill="1" applyBorder="1" applyAlignment="1" quotePrefix="1">
      <alignment horizontal="center" vertical="center"/>
    </xf>
    <xf numFmtId="0" fontId="10" fillId="0" borderId="16" xfId="0" applyNumberFormat="1" applyFont="1" applyFill="1" applyBorder="1" applyAlignment="1">
      <alignment horizontal="center" vertical="center"/>
    </xf>
    <xf numFmtId="0" fontId="9" fillId="0" borderId="14" xfId="0" applyNumberFormat="1" applyFont="1" applyFill="1" applyBorder="1" applyAlignment="1">
      <alignment horizontal="center" vertical="center"/>
    </xf>
    <xf numFmtId="0" fontId="9" fillId="0" borderId="0" xfId="0" applyNumberFormat="1" applyFont="1" applyFill="1" applyBorder="1" applyAlignment="1">
      <alignment horizontal="justify" vertical="center" wrapText="1"/>
    </xf>
    <xf numFmtId="0" fontId="3" fillId="0" borderId="18"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49" fontId="3" fillId="0" borderId="20" xfId="0" applyNumberFormat="1" applyFont="1" applyFill="1" applyBorder="1" applyAlignment="1">
      <alignment vertical="center"/>
    </xf>
    <xf numFmtId="0" fontId="3" fillId="0" borderId="21" xfId="0" applyNumberFormat="1" applyFont="1" applyFill="1" applyBorder="1" applyAlignment="1">
      <alignment vertical="center"/>
    </xf>
    <xf numFmtId="49" fontId="3" fillId="0" borderId="21" xfId="0" applyNumberFormat="1" applyFont="1" applyFill="1" applyBorder="1" applyAlignment="1">
      <alignment vertical="center"/>
    </xf>
    <xf numFmtId="49" fontId="8" fillId="0" borderId="22" xfId="0" applyNumberFormat="1" applyFont="1" applyFill="1" applyBorder="1" applyAlignment="1">
      <alignment horizontal="center" vertical="center"/>
    </xf>
    <xf numFmtId="174" fontId="8" fillId="0" borderId="22" xfId="0" applyNumberFormat="1" applyFont="1" applyFill="1" applyBorder="1" applyAlignment="1">
      <alignment vertical="center"/>
    </xf>
    <xf numFmtId="0" fontId="3" fillId="0" borderId="0" xfId="0" applyNumberFormat="1" applyFont="1" applyFill="1" applyBorder="1" applyAlignment="1">
      <alignment vertical="top"/>
    </xf>
    <xf numFmtId="37" fontId="5" fillId="0" borderId="0" xfId="0" applyNumberFormat="1" applyFont="1" applyFill="1" applyBorder="1" applyAlignment="1">
      <alignment horizontal="centerContinuous" vertical="center"/>
    </xf>
    <xf numFmtId="174" fontId="8" fillId="0" borderId="23" xfId="0" applyNumberFormat="1" applyFont="1" applyFill="1" applyBorder="1" applyAlignment="1">
      <alignment vertical="center"/>
    </xf>
    <xf numFmtId="174" fontId="10" fillId="0" borderId="23" xfId="0" applyNumberFormat="1" applyFont="1" applyFill="1" applyBorder="1" applyAlignment="1">
      <alignment vertical="center"/>
    </xf>
    <xf numFmtId="174" fontId="10" fillId="0" borderId="24" xfId="0" applyNumberFormat="1" applyFont="1" applyFill="1" applyBorder="1" applyAlignment="1">
      <alignment vertical="center"/>
    </xf>
    <xf numFmtId="178" fontId="10" fillId="0" borderId="16" xfId="0" applyNumberFormat="1" applyFont="1" applyFill="1" applyBorder="1" applyAlignment="1">
      <alignment vertical="center"/>
    </xf>
    <xf numFmtId="0" fontId="13" fillId="0" borderId="0" xfId="0" applyNumberFormat="1" applyFont="1" applyAlignment="1">
      <alignment/>
    </xf>
    <xf numFmtId="2" fontId="10" fillId="0" borderId="16" xfId="0" applyNumberFormat="1" applyFont="1" applyFill="1" applyBorder="1" applyAlignment="1">
      <alignment horizontal="center" vertical="center"/>
    </xf>
    <xf numFmtId="179" fontId="10" fillId="0" borderId="16" xfId="0" applyNumberFormat="1" applyFont="1" applyFill="1" applyBorder="1" applyAlignment="1">
      <alignment vertical="center"/>
    </xf>
    <xf numFmtId="179" fontId="10" fillId="0" borderId="23" xfId="0" applyNumberFormat="1" applyFont="1" applyFill="1" applyBorder="1" applyAlignment="1">
      <alignment vertical="center"/>
    </xf>
    <xf numFmtId="0" fontId="3" fillId="0" borderId="10"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174" fontId="8" fillId="0" borderId="10" xfId="0" applyNumberFormat="1" applyFont="1" applyFill="1" applyBorder="1" applyAlignment="1">
      <alignment vertical="center"/>
    </xf>
    <xf numFmtId="174" fontId="10" fillId="0" borderId="10" xfId="0" applyNumberFormat="1" applyFont="1" applyFill="1" applyBorder="1" applyAlignment="1">
      <alignment vertical="center"/>
    </xf>
    <xf numFmtId="179" fontId="10" fillId="0" borderId="10" xfId="0" applyNumberFormat="1" applyFont="1" applyFill="1" applyBorder="1" applyAlignment="1">
      <alignment vertical="center"/>
    </xf>
    <xf numFmtId="49" fontId="10" fillId="0" borderId="10" xfId="0" applyNumberFormat="1" applyFont="1" applyFill="1" applyBorder="1" applyAlignment="1">
      <alignment horizontal="center" vertical="center"/>
    </xf>
    <xf numFmtId="49" fontId="3" fillId="0" borderId="18" xfId="0" applyNumberFormat="1" applyFont="1" applyFill="1" applyBorder="1" applyAlignment="1">
      <alignment vertical="center"/>
    </xf>
    <xf numFmtId="49" fontId="3" fillId="0" borderId="25" xfId="0" applyNumberFormat="1" applyFont="1" applyFill="1" applyBorder="1" applyAlignment="1">
      <alignment vertical="center"/>
    </xf>
    <xf numFmtId="49" fontId="9" fillId="0" borderId="25" xfId="0" applyNumberFormat="1" applyFont="1" applyFill="1" applyBorder="1" applyAlignment="1">
      <alignment vertical="center"/>
    </xf>
    <xf numFmtId="172" fontId="12" fillId="0" borderId="0" xfId="0" applyNumberFormat="1" applyFont="1" applyFill="1" applyBorder="1" applyAlignment="1">
      <alignment/>
    </xf>
    <xf numFmtId="174" fontId="8" fillId="0" borderId="0" xfId="0" applyNumberFormat="1" applyFont="1" applyFill="1" applyBorder="1" applyAlignment="1">
      <alignment vertical="center"/>
    </xf>
    <xf numFmtId="0" fontId="3" fillId="0" borderId="11" xfId="0" applyNumberFormat="1" applyFont="1" applyFill="1" applyBorder="1" applyAlignment="1">
      <alignment horizontal="center" vertical="center"/>
    </xf>
    <xf numFmtId="49" fontId="3" fillId="0" borderId="19" xfId="0" applyNumberFormat="1" applyFont="1" applyFill="1" applyBorder="1" applyAlignment="1">
      <alignment vertical="center"/>
    </xf>
    <xf numFmtId="49" fontId="3" fillId="0" borderId="26" xfId="0" applyNumberFormat="1" applyFont="1" applyFill="1" applyBorder="1" applyAlignment="1">
      <alignment vertical="center"/>
    </xf>
    <xf numFmtId="49" fontId="8" fillId="0" borderId="11" xfId="0" applyNumberFormat="1" applyFont="1" applyFill="1" applyBorder="1" applyAlignment="1">
      <alignment horizontal="center" vertical="center"/>
    </xf>
    <xf numFmtId="174" fontId="8" fillId="0" borderId="11" xfId="0" applyNumberFormat="1" applyFont="1" applyFill="1" applyBorder="1" applyAlignment="1">
      <alignment vertical="center"/>
    </xf>
    <xf numFmtId="174" fontId="10" fillId="0" borderId="11" xfId="0" applyNumberFormat="1" applyFont="1" applyFill="1" applyBorder="1" applyAlignment="1">
      <alignment vertical="center"/>
    </xf>
    <xf numFmtId="179" fontId="10" fillId="0" borderId="11" xfId="0" applyNumberFormat="1" applyFont="1" applyFill="1" applyBorder="1" applyAlignment="1">
      <alignment vertical="center"/>
    </xf>
    <xf numFmtId="0" fontId="4" fillId="0" borderId="0" xfId="0" applyNumberFormat="1" applyFont="1" applyFill="1" applyBorder="1" applyAlignment="1">
      <alignment/>
    </xf>
    <xf numFmtId="0" fontId="6" fillId="0" borderId="0" xfId="0" applyNumberFormat="1" applyFont="1" applyFill="1" applyBorder="1" applyAlignment="1">
      <alignment/>
    </xf>
    <xf numFmtId="0" fontId="3" fillId="0" borderId="0" xfId="0" applyNumberFormat="1" applyFont="1" applyFill="1" applyBorder="1" applyAlignment="1">
      <alignment/>
    </xf>
    <xf numFmtId="49" fontId="52" fillId="0" borderId="0" xfId="0" applyNumberFormat="1" applyFont="1" applyFill="1" applyBorder="1" applyAlignment="1">
      <alignment horizontal="center" vertical="center"/>
    </xf>
    <xf numFmtId="0" fontId="11" fillId="0" borderId="0" xfId="0" applyNumberFormat="1" applyFont="1" applyFill="1" applyBorder="1" applyAlignment="1">
      <alignment/>
    </xf>
    <xf numFmtId="2" fontId="10" fillId="0" borderId="17" xfId="0" applyNumberFormat="1" applyFont="1" applyFill="1" applyBorder="1" applyAlignment="1">
      <alignment horizontal="center" vertical="center"/>
    </xf>
    <xf numFmtId="49" fontId="51" fillId="33" borderId="26" xfId="0" applyNumberFormat="1" applyFont="1" applyFill="1" applyBorder="1" applyAlignment="1">
      <alignment horizontal="center" vertical="center"/>
    </xf>
    <xf numFmtId="172" fontId="51" fillId="33" borderId="27" xfId="0" applyNumberFormat="1" applyFont="1" applyFill="1" applyBorder="1" applyAlignment="1" quotePrefix="1">
      <alignment horizontal="center" vertical="center"/>
    </xf>
    <xf numFmtId="173" fontId="51" fillId="33" borderId="27" xfId="0" applyFont="1" applyFill="1" applyBorder="1" applyAlignment="1">
      <alignment horizontal="center" vertical="center"/>
    </xf>
    <xf numFmtId="173" fontId="51" fillId="33" borderId="10" xfId="0" applyFont="1" applyFill="1" applyBorder="1" applyAlignment="1">
      <alignment horizontal="center" vertical="center"/>
    </xf>
    <xf numFmtId="173" fontId="51" fillId="33" borderId="11" xfId="0" applyFont="1" applyFill="1" applyBorder="1" applyAlignment="1">
      <alignment horizontal="center" vertical="center"/>
    </xf>
    <xf numFmtId="173" fontId="51" fillId="33" borderId="28" xfId="0" applyFont="1" applyFill="1" applyBorder="1" applyAlignment="1">
      <alignment horizontal="center" vertical="center"/>
    </xf>
    <xf numFmtId="173" fontId="51" fillId="33" borderId="29" xfId="0" applyFont="1" applyFill="1" applyBorder="1" applyAlignment="1">
      <alignment horizontal="center" vertical="center"/>
    </xf>
    <xf numFmtId="173" fontId="51" fillId="33" borderId="13" xfId="0" applyFont="1" applyFill="1" applyBorder="1" applyAlignment="1">
      <alignment horizontal="center" vertical="center"/>
    </xf>
    <xf numFmtId="49" fontId="51" fillId="33" borderId="28" xfId="48" applyNumberFormat="1" applyFont="1" applyFill="1" applyBorder="1" applyAlignment="1">
      <alignment horizontal="center" vertical="center"/>
    </xf>
    <xf numFmtId="49" fontId="51" fillId="33" borderId="29" xfId="48" applyNumberFormat="1" applyFont="1" applyFill="1" applyBorder="1" applyAlignment="1">
      <alignment horizontal="center" vertical="center"/>
    </xf>
    <xf numFmtId="49" fontId="51" fillId="33" borderId="13" xfId="48" applyNumberFormat="1" applyFont="1" applyFill="1" applyBorder="1" applyAlignment="1">
      <alignment horizontal="center" vertical="center"/>
    </xf>
    <xf numFmtId="173" fontId="51" fillId="33" borderId="30" xfId="0" applyFont="1" applyFill="1" applyBorder="1" applyAlignment="1">
      <alignment horizontal="center" vertical="center"/>
    </xf>
    <xf numFmtId="173" fontId="51" fillId="33" borderId="31" xfId="0" applyFont="1" applyFill="1" applyBorder="1" applyAlignment="1">
      <alignment horizontal="center" vertical="center"/>
    </xf>
    <xf numFmtId="173" fontId="51" fillId="33" borderId="32" xfId="0" applyFont="1" applyFill="1" applyBorder="1" applyAlignment="1">
      <alignment horizontal="center" vertical="center"/>
    </xf>
    <xf numFmtId="173" fontId="51" fillId="33" borderId="18" xfId="0" applyFont="1" applyFill="1" applyBorder="1" applyAlignment="1">
      <alignment horizontal="center" vertical="center"/>
    </xf>
    <xf numFmtId="173" fontId="51" fillId="33" borderId="0" xfId="0" applyFont="1" applyFill="1" applyBorder="1" applyAlignment="1">
      <alignment horizontal="center" vertical="center"/>
    </xf>
    <xf numFmtId="173" fontId="51" fillId="33" borderId="25" xfId="0" applyFont="1" applyFill="1" applyBorder="1" applyAlignment="1">
      <alignment horizontal="center" vertical="center"/>
    </xf>
    <xf numFmtId="173" fontId="51" fillId="33" borderId="19" xfId="0" applyFont="1" applyFill="1" applyBorder="1" applyAlignment="1">
      <alignment horizontal="center" vertical="center"/>
    </xf>
    <xf numFmtId="173" fontId="51" fillId="33" borderId="21" xfId="0" applyFont="1" applyFill="1" applyBorder="1" applyAlignment="1">
      <alignment horizontal="center" vertical="center"/>
    </xf>
    <xf numFmtId="173" fontId="51" fillId="33" borderId="26" xfId="0" applyFont="1" applyFill="1" applyBorder="1" applyAlignment="1">
      <alignment horizontal="center" vertical="center"/>
    </xf>
    <xf numFmtId="173" fontId="51" fillId="33" borderId="27" xfId="0" applyFont="1" applyFill="1" applyBorder="1" applyAlignment="1">
      <alignment horizontal="center" vertical="center" wrapText="1"/>
    </xf>
    <xf numFmtId="173" fontId="51" fillId="33" borderId="10" xfId="0" applyFont="1" applyFill="1" applyBorder="1" applyAlignment="1">
      <alignment horizontal="center" vertical="center" wrapText="1"/>
    </xf>
    <xf numFmtId="173" fontId="51" fillId="33" borderId="11" xfId="0" applyFont="1" applyFill="1" applyBorder="1" applyAlignment="1">
      <alignment horizontal="center" vertical="center" wrapText="1"/>
    </xf>
  </cellXfs>
  <cellStyles count="49">
    <cellStyle name="Normal" xfId="0"/>
    <cellStyle name="=C:\WINNT\SYSTEM32\COMMAND.COM"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u val="none"/>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U162"/>
  <sheetViews>
    <sheetView showGridLines="0" showZeros="0" tabSelected="1" showOutlineSymbols="0" zoomScale="130" zoomScaleNormal="130" zoomScaleSheetLayoutView="100" workbookViewId="0" topLeftCell="B1">
      <selection activeCell="B104" sqref="B104"/>
    </sheetView>
  </sheetViews>
  <sheetFormatPr defaultColWidth="0.5390625" defaultRowHeight="23.25"/>
  <cols>
    <col min="1" max="1" width="0.38671875" style="8" customWidth="1"/>
    <col min="2" max="2" width="2.4609375" style="8" customWidth="1"/>
    <col min="3" max="3" width="0.453125" style="8" customWidth="1"/>
    <col min="4" max="4" width="17.83984375" style="8" customWidth="1"/>
    <col min="5" max="5" width="6.1484375" style="8" customWidth="1"/>
    <col min="6" max="6" width="12.4609375" style="8" customWidth="1"/>
    <col min="7" max="7" width="7.37890625" style="8" customWidth="1"/>
    <col min="8" max="8" width="6.23046875" style="8" customWidth="1"/>
    <col min="9" max="9" width="5.5390625" style="8" customWidth="1"/>
    <col min="10" max="10" width="5.76953125" style="8" customWidth="1"/>
    <col min="11" max="11" width="6.1484375" style="8" customWidth="1"/>
    <col min="12" max="12" width="4.0703125" style="8" customWidth="1"/>
    <col min="13" max="13" width="6.23046875" style="8" customWidth="1"/>
    <col min="14" max="14" width="5.4609375" style="8" customWidth="1"/>
    <col min="15" max="15" width="5.83984375" style="8" customWidth="1"/>
    <col min="16" max="16" width="5.921875" style="8" customWidth="1"/>
    <col min="17" max="17" width="0.38671875" style="78" customWidth="1"/>
    <col min="18" max="20" width="11.0703125" style="78" customWidth="1"/>
    <col min="21" max="253" width="11.0703125" style="8" customWidth="1"/>
    <col min="254" max="254" width="1.30078125" style="8" customWidth="1"/>
    <col min="255" max="255" width="1.453125" style="8" customWidth="1"/>
    <col min="256" max="16384" width="0.5390625" style="8" customWidth="1"/>
  </cols>
  <sheetData>
    <row r="1" spans="2:16" ht="3" customHeight="1">
      <c r="B1" s="7"/>
      <c r="C1" s="7"/>
      <c r="D1" s="7"/>
      <c r="E1" s="7"/>
      <c r="F1" s="7"/>
      <c r="G1" s="7"/>
      <c r="H1" s="7"/>
      <c r="I1" s="7"/>
      <c r="J1" s="7"/>
      <c r="K1" s="7"/>
      <c r="L1" s="7"/>
      <c r="M1" s="7"/>
      <c r="N1" s="7"/>
      <c r="O1" s="7"/>
      <c r="P1" s="7"/>
    </row>
    <row r="2" spans="2:20" s="12" customFormat="1" ht="12" customHeight="1">
      <c r="B2" s="9" t="s">
        <v>32</v>
      </c>
      <c r="C2" s="9"/>
      <c r="D2" s="10"/>
      <c r="E2" s="9"/>
      <c r="F2" s="9"/>
      <c r="G2" s="9"/>
      <c r="H2" s="9"/>
      <c r="I2" s="9"/>
      <c r="J2" s="9"/>
      <c r="K2" s="9"/>
      <c r="L2" s="9"/>
      <c r="M2" s="11"/>
      <c r="N2" s="11"/>
      <c r="O2" s="11"/>
      <c r="P2" s="11"/>
      <c r="Q2" s="79"/>
      <c r="R2" s="79"/>
      <c r="S2" s="79"/>
      <c r="T2" s="79"/>
    </row>
    <row r="3" spans="2:20" s="12" customFormat="1" ht="12" customHeight="1">
      <c r="B3" s="13" t="s">
        <v>13</v>
      </c>
      <c r="C3" s="9"/>
      <c r="D3" s="10"/>
      <c r="E3" s="9"/>
      <c r="F3" s="9"/>
      <c r="G3" s="9"/>
      <c r="H3" s="9"/>
      <c r="I3" s="9"/>
      <c r="J3" s="9"/>
      <c r="K3" s="9"/>
      <c r="L3" s="9"/>
      <c r="M3" s="11"/>
      <c r="N3" s="11"/>
      <c r="O3" s="11"/>
      <c r="P3" s="11"/>
      <c r="Q3" s="79"/>
      <c r="R3" s="79"/>
      <c r="S3" s="79"/>
      <c r="T3" s="79"/>
    </row>
    <row r="4" spans="2:20" s="12" customFormat="1" ht="12" customHeight="1">
      <c r="B4" s="13" t="s">
        <v>14</v>
      </c>
      <c r="C4" s="9"/>
      <c r="D4" s="10"/>
      <c r="E4" s="9"/>
      <c r="F4" s="9"/>
      <c r="G4" s="9"/>
      <c r="H4" s="9"/>
      <c r="I4" s="9"/>
      <c r="J4" s="9"/>
      <c r="K4" s="9"/>
      <c r="L4" s="9"/>
      <c r="M4" s="11"/>
      <c r="N4" s="11"/>
      <c r="O4" s="11"/>
      <c r="P4" s="11"/>
      <c r="Q4" s="79"/>
      <c r="R4" s="79"/>
      <c r="S4" s="79"/>
      <c r="T4" s="79"/>
    </row>
    <row r="5" spans="2:20" s="12" customFormat="1" ht="12" customHeight="1">
      <c r="B5" s="13" t="s">
        <v>16</v>
      </c>
      <c r="C5" s="9"/>
      <c r="D5" s="9"/>
      <c r="E5" s="9"/>
      <c r="F5" s="9"/>
      <c r="G5" s="9"/>
      <c r="H5" s="9"/>
      <c r="I5" s="9"/>
      <c r="J5" s="9"/>
      <c r="K5" s="9"/>
      <c r="L5" s="9"/>
      <c r="M5" s="11"/>
      <c r="N5" s="11"/>
      <c r="O5" s="11"/>
      <c r="P5" s="11"/>
      <c r="Q5" s="79"/>
      <c r="R5" s="79"/>
      <c r="S5" s="79"/>
      <c r="T5" s="79"/>
    </row>
    <row r="6" spans="2:16" ht="3.75" customHeight="1">
      <c r="B6" s="13"/>
      <c r="C6" s="14"/>
      <c r="D6" s="14"/>
      <c r="E6" s="14"/>
      <c r="F6" s="14"/>
      <c r="G6" s="14"/>
      <c r="H6" s="14"/>
      <c r="I6" s="14"/>
      <c r="J6" s="14"/>
      <c r="K6" s="14"/>
      <c r="L6" s="14"/>
      <c r="M6" s="14"/>
      <c r="N6" s="14"/>
      <c r="O6" s="14"/>
      <c r="P6" s="14"/>
    </row>
    <row r="7" spans="2:20" s="15" customFormat="1" ht="13.5" customHeight="1">
      <c r="B7" s="86" t="s">
        <v>20</v>
      </c>
      <c r="C7" s="95" t="s">
        <v>21</v>
      </c>
      <c r="D7" s="96"/>
      <c r="E7" s="97"/>
      <c r="F7" s="86" t="s">
        <v>22</v>
      </c>
      <c r="G7" s="104" t="s">
        <v>24</v>
      </c>
      <c r="H7" s="89" t="s">
        <v>23</v>
      </c>
      <c r="I7" s="90"/>
      <c r="J7" s="90"/>
      <c r="K7" s="90"/>
      <c r="L7" s="91"/>
      <c r="M7" s="89" t="s">
        <v>15</v>
      </c>
      <c r="N7" s="90"/>
      <c r="O7" s="90"/>
      <c r="P7" s="91"/>
      <c r="Q7" s="80"/>
      <c r="R7" s="80"/>
      <c r="S7" s="80"/>
      <c r="T7" s="80"/>
    </row>
    <row r="8" spans="2:20" s="15" customFormat="1" ht="12" customHeight="1">
      <c r="B8" s="87"/>
      <c r="C8" s="98"/>
      <c r="D8" s="99"/>
      <c r="E8" s="100"/>
      <c r="F8" s="87"/>
      <c r="G8" s="105"/>
      <c r="H8" s="1" t="s">
        <v>25</v>
      </c>
      <c r="I8" s="92" t="s">
        <v>33</v>
      </c>
      <c r="J8" s="93"/>
      <c r="K8" s="93"/>
      <c r="L8" s="94"/>
      <c r="M8" s="85" t="s">
        <v>0</v>
      </c>
      <c r="N8" s="92" t="s">
        <v>33</v>
      </c>
      <c r="O8" s="93"/>
      <c r="P8" s="94"/>
      <c r="Q8" s="80"/>
      <c r="R8" s="80"/>
      <c r="S8" s="80"/>
      <c r="T8" s="80"/>
    </row>
    <row r="9" spans="2:20" s="15" customFormat="1" ht="12" customHeight="1">
      <c r="B9" s="87"/>
      <c r="C9" s="98"/>
      <c r="D9" s="99"/>
      <c r="E9" s="100"/>
      <c r="F9" s="88"/>
      <c r="G9" s="106"/>
      <c r="H9" s="2" t="s">
        <v>31</v>
      </c>
      <c r="I9" s="3" t="s">
        <v>95</v>
      </c>
      <c r="J9" s="3" t="s">
        <v>26</v>
      </c>
      <c r="K9" s="3" t="s">
        <v>25</v>
      </c>
      <c r="L9" s="4" t="s">
        <v>1</v>
      </c>
      <c r="M9" s="84" t="s">
        <v>31</v>
      </c>
      <c r="N9" s="5" t="s">
        <v>27</v>
      </c>
      <c r="O9" s="5" t="s">
        <v>28</v>
      </c>
      <c r="P9" s="6" t="s">
        <v>29</v>
      </c>
      <c r="Q9" s="80"/>
      <c r="R9" s="80"/>
      <c r="S9" s="80"/>
      <c r="T9" s="80"/>
    </row>
    <row r="10" spans="2:20" s="15" customFormat="1" ht="12" customHeight="1">
      <c r="B10" s="88"/>
      <c r="C10" s="101"/>
      <c r="D10" s="102"/>
      <c r="E10" s="103"/>
      <c r="F10" s="3" t="s">
        <v>2</v>
      </c>
      <c r="G10" s="3" t="s">
        <v>3</v>
      </c>
      <c r="H10" s="3" t="s">
        <v>4</v>
      </c>
      <c r="I10" s="3" t="s">
        <v>5</v>
      </c>
      <c r="J10" s="3" t="s">
        <v>6</v>
      </c>
      <c r="K10" s="3" t="s">
        <v>7</v>
      </c>
      <c r="L10" s="4" t="s">
        <v>8</v>
      </c>
      <c r="M10" s="4" t="s">
        <v>9</v>
      </c>
      <c r="N10" s="4" t="s">
        <v>10</v>
      </c>
      <c r="O10" s="3" t="s">
        <v>11</v>
      </c>
      <c r="P10" s="3" t="s">
        <v>12</v>
      </c>
      <c r="Q10" s="80"/>
      <c r="R10" s="80"/>
      <c r="S10" s="80"/>
      <c r="T10" s="80"/>
    </row>
    <row r="11" spans="2:16" ht="6.75" customHeight="1">
      <c r="B11" s="16"/>
      <c r="C11" s="17"/>
      <c r="D11" s="18"/>
      <c r="E11" s="19"/>
      <c r="F11" s="20"/>
      <c r="G11" s="21"/>
      <c r="H11" s="21"/>
      <c r="I11" s="21"/>
      <c r="J11" s="21"/>
      <c r="K11" s="21"/>
      <c r="L11" s="21"/>
      <c r="M11" s="21"/>
      <c r="N11" s="21"/>
      <c r="O11" s="21"/>
      <c r="P11" s="22"/>
    </row>
    <row r="12" spans="2:16" ht="12" customHeight="1">
      <c r="B12" s="23"/>
      <c r="C12" s="24"/>
      <c r="D12" s="25" t="s">
        <v>17</v>
      </c>
      <c r="E12" s="26"/>
      <c r="F12" s="27"/>
      <c r="G12" s="28">
        <f>+G16+G92</f>
        <v>17166.2388262439</v>
      </c>
      <c r="H12" s="28">
        <f>+H16+H92</f>
        <v>5027.123145943926</v>
      </c>
      <c r="I12" s="28">
        <f>+I16+I92</f>
        <v>1624.360975</v>
      </c>
      <c r="J12" s="28">
        <f>+J16+J92</f>
        <v>30.16600006086659</v>
      </c>
      <c r="K12" s="28">
        <f>+H12+J12</f>
        <v>5057.289146004792</v>
      </c>
      <c r="L12" s="29">
        <f>_xlfn.IFERROR((K12/G12)*100,0)</f>
        <v>29.4606710135779</v>
      </c>
      <c r="M12" s="28"/>
      <c r="N12" s="28"/>
      <c r="O12" s="28"/>
      <c r="P12" s="29"/>
    </row>
    <row r="13" spans="2:21" ht="6.75" customHeight="1">
      <c r="B13" s="23"/>
      <c r="C13" s="24"/>
      <c r="D13" s="30"/>
      <c r="E13" s="31"/>
      <c r="F13" s="32"/>
      <c r="G13" s="33"/>
      <c r="H13" s="33"/>
      <c r="I13" s="33"/>
      <c r="J13" s="33"/>
      <c r="K13" s="28"/>
      <c r="L13" s="29"/>
      <c r="M13" s="34"/>
      <c r="N13" s="34"/>
      <c r="O13" s="34"/>
      <c r="P13" s="29"/>
      <c r="Q13" s="81"/>
      <c r="R13" s="81"/>
      <c r="S13" s="81"/>
      <c r="T13" s="81"/>
      <c r="U13" s="35"/>
    </row>
    <row r="14" spans="2:20" s="38" customFormat="1" ht="12" customHeight="1">
      <c r="B14" s="36"/>
      <c r="C14" s="37"/>
      <c r="D14" s="26" t="s">
        <v>18</v>
      </c>
      <c r="E14" s="26"/>
      <c r="F14" s="27"/>
      <c r="G14" s="28">
        <f>+G16-G87+G92</f>
        <v>15889.499901219511</v>
      </c>
      <c r="H14" s="28">
        <f>+H16-H87+H92</f>
        <v>5027.123145943926</v>
      </c>
      <c r="I14" s="28">
        <f>+I16-I87+I92</f>
        <v>1355.169159</v>
      </c>
      <c r="J14" s="28">
        <f>+J16-J87+J92</f>
        <v>30.16600006086659</v>
      </c>
      <c r="K14" s="28">
        <f>+H14+J14</f>
        <v>5057.289146004792</v>
      </c>
      <c r="L14" s="29">
        <f>_xlfn.IFERROR((K14/G14)*100,0)</f>
        <v>31.827868576383878</v>
      </c>
      <c r="M14" s="28"/>
      <c r="N14" s="28"/>
      <c r="O14" s="28"/>
      <c r="P14" s="29"/>
      <c r="Q14" s="82"/>
      <c r="R14" s="82"/>
      <c r="S14" s="82"/>
      <c r="T14" s="82"/>
    </row>
    <row r="15" spans="2:20" s="38" customFormat="1" ht="6.75" customHeight="1">
      <c r="B15" s="39"/>
      <c r="C15" s="37"/>
      <c r="D15" s="25"/>
      <c r="E15" s="26"/>
      <c r="F15" s="40"/>
      <c r="G15" s="28"/>
      <c r="H15" s="28"/>
      <c r="I15" s="28"/>
      <c r="J15" s="28"/>
      <c r="K15" s="28"/>
      <c r="L15" s="58"/>
      <c r="M15" s="28"/>
      <c r="N15" s="28"/>
      <c r="O15" s="28"/>
      <c r="P15" s="29"/>
      <c r="Q15" s="82"/>
      <c r="R15" s="82"/>
      <c r="S15" s="82"/>
      <c r="T15" s="82"/>
    </row>
    <row r="16" spans="2:20" s="38" customFormat="1" ht="12" customHeight="1">
      <c r="B16" s="39"/>
      <c r="C16" s="37"/>
      <c r="D16" s="25" t="s">
        <v>19</v>
      </c>
      <c r="E16" s="26"/>
      <c r="F16" s="27"/>
      <c r="G16" s="28">
        <f>G18+G22+G26+G29+G34+G40+G49+G57+G61+G71+G78+G81+G87</f>
        <v>14342.162023219513</v>
      </c>
      <c r="H16" s="28">
        <f>H18+H22+H26+H29+H34+H40+H49+H57+H61+H71+H78+H81+H87</f>
        <v>4495.646119943926</v>
      </c>
      <c r="I16" s="28">
        <f>I18+I22+I26+I29+I34+I40+I49+I57+I61+I71+I78+I81+I87</f>
        <v>873.360975</v>
      </c>
      <c r="J16" s="28">
        <f>J18+J22+J26+J29+J34+J40+J49+J57+J61+J71+J78+J81+J87</f>
        <v>30.16600006086659</v>
      </c>
      <c r="K16" s="28">
        <f>+H16+J16</f>
        <v>4525.812120004793</v>
      </c>
      <c r="L16" s="58">
        <f>_xlfn.IFERROR((K16/G16)*100,0)</f>
        <v>31.55599631825135</v>
      </c>
      <c r="M16" s="57"/>
      <c r="N16" s="57"/>
      <c r="O16" s="57"/>
      <c r="P16" s="83"/>
      <c r="Q16" s="82"/>
      <c r="R16" s="82"/>
      <c r="S16" s="82"/>
      <c r="T16" s="82"/>
    </row>
    <row r="17" spans="2:20" s="38" customFormat="1" ht="9" customHeight="1">
      <c r="B17" s="41"/>
      <c r="C17" s="37"/>
      <c r="D17" s="42"/>
      <c r="E17" s="26"/>
      <c r="F17" s="27"/>
      <c r="G17" s="28"/>
      <c r="H17" s="28"/>
      <c r="I17" s="28"/>
      <c r="J17" s="28"/>
      <c r="K17" s="28"/>
      <c r="L17" s="55"/>
      <c r="M17" s="28"/>
      <c r="N17" s="28"/>
      <c r="O17" s="28"/>
      <c r="P17" s="29"/>
      <c r="Q17" s="82"/>
      <c r="R17" s="82"/>
      <c r="S17" s="82"/>
      <c r="T17" s="82"/>
    </row>
    <row r="18" spans="2:16" ht="12" customHeight="1">
      <c r="B18" s="43"/>
      <c r="C18" s="24"/>
      <c r="D18" s="42" t="s">
        <v>34</v>
      </c>
      <c r="E18" s="26"/>
      <c r="F18" s="27"/>
      <c r="G18" s="28">
        <v>815.339236</v>
      </c>
      <c r="H18" s="28">
        <v>676.433265576396</v>
      </c>
      <c r="I18" s="28">
        <v>4.8</v>
      </c>
      <c r="J18" s="28">
        <v>0</v>
      </c>
      <c r="K18" s="28">
        <v>676.433265576396</v>
      </c>
      <c r="L18" s="58">
        <v>83</v>
      </c>
      <c r="M18" s="33"/>
      <c r="N18" s="33"/>
      <c r="O18" s="33"/>
      <c r="P18" s="29"/>
    </row>
    <row r="19" spans="2:16" ht="12" customHeight="1">
      <c r="B19" s="43">
        <v>171</v>
      </c>
      <c r="C19" s="24"/>
      <c r="D19" s="30" t="s">
        <v>96</v>
      </c>
      <c r="E19" s="31"/>
      <c r="F19" s="32" t="s">
        <v>86</v>
      </c>
      <c r="G19" s="33">
        <v>571.001108</v>
      </c>
      <c r="H19" s="33">
        <v>469.678431808654</v>
      </c>
      <c r="I19" s="33">
        <v>0</v>
      </c>
      <c r="J19" s="33">
        <v>0</v>
      </c>
      <c r="K19" s="28">
        <v>469.678431808654</v>
      </c>
      <c r="L19" s="58">
        <v>82.3</v>
      </c>
      <c r="M19" s="33">
        <v>99.87299999999999</v>
      </c>
      <c r="N19" s="33">
        <v>0</v>
      </c>
      <c r="O19" s="33">
        <v>0</v>
      </c>
      <c r="P19" s="29">
        <v>99.87299999999999</v>
      </c>
    </row>
    <row r="20" spans="2:16" ht="11.25" customHeight="1">
      <c r="B20" s="43">
        <v>188</v>
      </c>
      <c r="C20" s="24"/>
      <c r="D20" s="30" t="s">
        <v>35</v>
      </c>
      <c r="E20" s="31"/>
      <c r="F20" s="32" t="s">
        <v>86</v>
      </c>
      <c r="G20" s="33">
        <v>244.338128</v>
      </c>
      <c r="H20" s="33">
        <v>206.754833767742</v>
      </c>
      <c r="I20" s="33">
        <v>4.8</v>
      </c>
      <c r="J20" s="33">
        <v>0</v>
      </c>
      <c r="K20" s="28">
        <v>206.754833767742</v>
      </c>
      <c r="L20" s="58">
        <v>84.6</v>
      </c>
      <c r="M20" s="33">
        <v>99.89999999999999</v>
      </c>
      <c r="N20" s="33">
        <v>1</v>
      </c>
      <c r="O20" s="33">
        <v>0</v>
      </c>
      <c r="P20" s="29">
        <v>99.89999999999999</v>
      </c>
    </row>
    <row r="21" spans="2:16" ht="9" customHeight="1">
      <c r="B21" s="43"/>
      <c r="C21" s="24"/>
      <c r="D21" s="30"/>
      <c r="E21" s="31"/>
      <c r="F21" s="32"/>
      <c r="G21" s="33"/>
      <c r="H21" s="33"/>
      <c r="I21" s="33"/>
      <c r="J21" s="33"/>
      <c r="K21" s="28"/>
      <c r="L21" s="58"/>
      <c r="M21" s="33"/>
      <c r="N21" s="33"/>
      <c r="O21" s="33"/>
      <c r="P21" s="29"/>
    </row>
    <row r="22" spans="2:16" ht="12" customHeight="1">
      <c r="B22" s="43"/>
      <c r="C22" s="24"/>
      <c r="D22" s="25" t="s">
        <v>36</v>
      </c>
      <c r="E22" s="26"/>
      <c r="F22" s="27"/>
      <c r="G22" s="28">
        <v>374.062</v>
      </c>
      <c r="H22" s="28">
        <v>269.80899999999997</v>
      </c>
      <c r="I22" s="28">
        <v>28.099374</v>
      </c>
      <c r="J22" s="28">
        <v>0</v>
      </c>
      <c r="K22" s="28">
        <v>269.80899999999997</v>
      </c>
      <c r="L22" s="58">
        <v>72.1</v>
      </c>
      <c r="M22" s="33"/>
      <c r="N22" s="33"/>
      <c r="O22" s="33"/>
      <c r="P22" s="29"/>
    </row>
    <row r="23" spans="2:16" ht="12" customHeight="1">
      <c r="B23" s="43">
        <v>209</v>
      </c>
      <c r="C23" s="24"/>
      <c r="D23" s="30" t="s">
        <v>37</v>
      </c>
      <c r="E23" s="31"/>
      <c r="F23" s="32" t="s">
        <v>86</v>
      </c>
      <c r="G23" s="33">
        <v>132.991</v>
      </c>
      <c r="H23" s="33">
        <v>62.5</v>
      </c>
      <c r="I23" s="33">
        <v>8.169355</v>
      </c>
      <c r="J23" s="33">
        <v>0</v>
      </c>
      <c r="K23" s="28">
        <v>62.5</v>
      </c>
      <c r="L23" s="58">
        <v>47</v>
      </c>
      <c r="M23" s="33">
        <v>67.8</v>
      </c>
      <c r="N23" s="33">
        <v>6.14</v>
      </c>
      <c r="O23" s="33">
        <v>0</v>
      </c>
      <c r="P23" s="29">
        <v>67.8</v>
      </c>
    </row>
    <row r="24" spans="2:16" ht="9" customHeight="1">
      <c r="B24" s="43">
        <v>214</v>
      </c>
      <c r="C24" s="24"/>
      <c r="D24" s="30" t="s">
        <v>38</v>
      </c>
      <c r="E24" s="31"/>
      <c r="F24" s="32" t="s">
        <v>86</v>
      </c>
      <c r="G24" s="33">
        <v>241.071</v>
      </c>
      <c r="H24" s="33">
        <v>207.309</v>
      </c>
      <c r="I24" s="33">
        <v>19.930019</v>
      </c>
      <c r="J24" s="33">
        <v>0</v>
      </c>
      <c r="K24" s="28">
        <v>207.309</v>
      </c>
      <c r="L24" s="58">
        <v>86</v>
      </c>
      <c r="M24" s="33">
        <v>99.93</v>
      </c>
      <c r="N24" s="33">
        <v>8.27</v>
      </c>
      <c r="O24" s="33">
        <v>0</v>
      </c>
      <c r="P24" s="29">
        <v>99.93</v>
      </c>
    </row>
    <row r="25" spans="2:16" ht="9" customHeight="1">
      <c r="B25" s="43"/>
      <c r="C25" s="24"/>
      <c r="D25" s="30"/>
      <c r="E25" s="31"/>
      <c r="F25" s="32"/>
      <c r="G25" s="33"/>
      <c r="H25" s="33"/>
      <c r="I25" s="33"/>
      <c r="J25" s="33"/>
      <c r="K25" s="28"/>
      <c r="L25" s="58"/>
      <c r="M25" s="33"/>
      <c r="N25" s="33"/>
      <c r="O25" s="33"/>
      <c r="P25" s="29"/>
    </row>
    <row r="26" spans="2:16" ht="12" customHeight="1">
      <c r="B26" s="43"/>
      <c r="C26" s="24"/>
      <c r="D26" s="25" t="s">
        <v>39</v>
      </c>
      <c r="E26" s="26"/>
      <c r="F26" s="27"/>
      <c r="G26" s="28">
        <v>93.380354</v>
      </c>
      <c r="H26" s="28">
        <v>42.95375</v>
      </c>
      <c r="I26" s="28">
        <v>0</v>
      </c>
      <c r="J26" s="28">
        <v>0</v>
      </c>
      <c r="K26" s="28">
        <v>42.95375</v>
      </c>
      <c r="L26" s="29">
        <v>46</v>
      </c>
      <c r="M26" s="33"/>
      <c r="N26" s="33"/>
      <c r="O26" s="33"/>
      <c r="P26" s="29"/>
    </row>
    <row r="27" spans="2:16" ht="9" customHeight="1">
      <c r="B27" s="43">
        <v>245</v>
      </c>
      <c r="C27" s="24"/>
      <c r="D27" s="30" t="s">
        <v>97</v>
      </c>
      <c r="E27" s="31"/>
      <c r="F27" s="32" t="s">
        <v>86</v>
      </c>
      <c r="G27" s="33">
        <v>93.380354</v>
      </c>
      <c r="H27" s="33">
        <v>42.95375</v>
      </c>
      <c r="I27" s="33">
        <v>0</v>
      </c>
      <c r="J27" s="33">
        <v>0</v>
      </c>
      <c r="K27" s="28">
        <v>42.95375</v>
      </c>
      <c r="L27" s="29">
        <v>46</v>
      </c>
      <c r="M27" s="33">
        <v>96.5</v>
      </c>
      <c r="N27" s="33">
        <v>0</v>
      </c>
      <c r="O27" s="33">
        <v>0</v>
      </c>
      <c r="P27" s="29">
        <v>96.5</v>
      </c>
    </row>
    <row r="28" spans="2:16" ht="9" customHeight="1">
      <c r="B28" s="43"/>
      <c r="C28" s="24"/>
      <c r="D28" s="30"/>
      <c r="E28" s="31"/>
      <c r="F28" s="32"/>
      <c r="G28" s="33"/>
      <c r="H28" s="33"/>
      <c r="I28" s="33"/>
      <c r="J28" s="33"/>
      <c r="K28" s="28"/>
      <c r="L28" s="58"/>
      <c r="M28" s="33"/>
      <c r="N28" s="33"/>
      <c r="O28" s="33"/>
      <c r="P28" s="29"/>
    </row>
    <row r="29" spans="2:16" ht="12" customHeight="1">
      <c r="B29" s="43"/>
      <c r="C29" s="24"/>
      <c r="D29" s="25" t="s">
        <v>40</v>
      </c>
      <c r="E29" s="26"/>
      <c r="F29" s="27"/>
      <c r="G29" s="28">
        <v>533.0151590243902</v>
      </c>
      <c r="H29" s="28">
        <v>201.39999999999998</v>
      </c>
      <c r="I29" s="28">
        <v>5.0337190000000005</v>
      </c>
      <c r="J29" s="28">
        <v>0</v>
      </c>
      <c r="K29" s="28">
        <v>201.39999999999998</v>
      </c>
      <c r="L29" s="29">
        <v>37.8</v>
      </c>
      <c r="M29" s="33"/>
      <c r="N29" s="33"/>
      <c r="O29" s="33"/>
      <c r="P29" s="29"/>
    </row>
    <row r="30" spans="2:16" ht="9" customHeight="1">
      <c r="B30" s="43">
        <v>249</v>
      </c>
      <c r="C30" s="24"/>
      <c r="D30" s="30" t="s">
        <v>41</v>
      </c>
      <c r="E30" s="31"/>
      <c r="F30" s="32" t="s">
        <v>86</v>
      </c>
      <c r="G30" s="33">
        <v>57.389159024390196</v>
      </c>
      <c r="H30" s="33">
        <v>44.8</v>
      </c>
      <c r="I30" s="33">
        <v>1.944232</v>
      </c>
      <c r="J30" s="33">
        <v>0</v>
      </c>
      <c r="K30" s="28">
        <v>44.8</v>
      </c>
      <c r="L30" s="29">
        <v>78.1</v>
      </c>
      <c r="M30" s="33">
        <v>100</v>
      </c>
      <c r="N30" s="33">
        <v>1</v>
      </c>
      <c r="O30" s="33">
        <v>0</v>
      </c>
      <c r="P30" s="29">
        <v>100</v>
      </c>
    </row>
    <row r="31" spans="2:16" ht="9" customHeight="1">
      <c r="B31" s="43">
        <v>257</v>
      </c>
      <c r="C31" s="24"/>
      <c r="D31" s="30" t="s">
        <v>42</v>
      </c>
      <c r="E31" s="31"/>
      <c r="F31" s="32" t="s">
        <v>87</v>
      </c>
      <c r="G31" s="33">
        <v>44.97</v>
      </c>
      <c r="H31" s="33">
        <v>0</v>
      </c>
      <c r="I31" s="33">
        <v>3.089486</v>
      </c>
      <c r="J31" s="33">
        <v>0</v>
      </c>
      <c r="K31" s="28">
        <v>0</v>
      </c>
      <c r="L31" s="58">
        <v>0</v>
      </c>
      <c r="M31" s="33">
        <v>0</v>
      </c>
      <c r="N31" s="33">
        <v>70.03</v>
      </c>
      <c r="O31" s="33">
        <v>0</v>
      </c>
      <c r="P31" s="29">
        <v>0</v>
      </c>
    </row>
    <row r="32" spans="2:16" ht="9" customHeight="1">
      <c r="B32" s="43">
        <v>258</v>
      </c>
      <c r="C32" s="24"/>
      <c r="D32" s="30" t="s">
        <v>43</v>
      </c>
      <c r="E32" s="31"/>
      <c r="F32" s="32" t="s">
        <v>88</v>
      </c>
      <c r="G32" s="33">
        <v>430.656</v>
      </c>
      <c r="H32" s="33">
        <v>156.6</v>
      </c>
      <c r="I32" s="33">
        <v>1E-06</v>
      </c>
      <c r="J32" s="33">
        <v>0</v>
      </c>
      <c r="K32" s="28">
        <v>156.6</v>
      </c>
      <c r="L32" s="58">
        <v>36.4</v>
      </c>
      <c r="M32" s="33">
        <v>41.2096</v>
      </c>
      <c r="N32" s="33">
        <v>1</v>
      </c>
      <c r="O32" s="33">
        <v>0</v>
      </c>
      <c r="P32" s="29">
        <v>41.2096</v>
      </c>
    </row>
    <row r="33" spans="2:16" ht="9" customHeight="1">
      <c r="B33" s="43"/>
      <c r="C33" s="24"/>
      <c r="D33" s="30"/>
      <c r="E33" s="31"/>
      <c r="F33" s="32"/>
      <c r="G33" s="33"/>
      <c r="H33" s="33"/>
      <c r="I33" s="33"/>
      <c r="J33" s="33"/>
      <c r="K33" s="28"/>
      <c r="L33" s="58"/>
      <c r="M33" s="33"/>
      <c r="N33" s="33"/>
      <c r="O33" s="33"/>
      <c r="P33" s="29"/>
    </row>
    <row r="34" spans="2:16" ht="12" customHeight="1">
      <c r="B34" s="43"/>
      <c r="C34" s="24"/>
      <c r="D34" s="25" t="s">
        <v>44</v>
      </c>
      <c r="E34" s="26"/>
      <c r="F34" s="27"/>
      <c r="G34" s="28">
        <v>1143.7486940000001</v>
      </c>
      <c r="H34" s="28">
        <v>841.983745849238</v>
      </c>
      <c r="I34" s="28">
        <v>4.188752</v>
      </c>
      <c r="J34" s="28">
        <v>0.34969999999999857</v>
      </c>
      <c r="K34" s="28">
        <v>842.333445849238</v>
      </c>
      <c r="L34" s="58">
        <v>73.6</v>
      </c>
      <c r="M34" s="33"/>
      <c r="N34" s="33"/>
      <c r="O34" s="33"/>
      <c r="P34" s="29"/>
    </row>
    <row r="35" spans="2:16" ht="12" customHeight="1">
      <c r="B35" s="43">
        <v>264</v>
      </c>
      <c r="C35" s="24"/>
      <c r="D35" s="30" t="s">
        <v>45</v>
      </c>
      <c r="E35" s="31"/>
      <c r="F35" s="32" t="s">
        <v>86</v>
      </c>
      <c r="G35" s="33">
        <v>729.805084</v>
      </c>
      <c r="H35" s="33">
        <v>604.607101826267</v>
      </c>
      <c r="I35" s="33">
        <v>1</v>
      </c>
      <c r="J35" s="33">
        <v>0</v>
      </c>
      <c r="K35" s="28">
        <v>604.607101826267</v>
      </c>
      <c r="L35" s="58">
        <v>82.8</v>
      </c>
      <c r="M35" s="33">
        <v>99.88</v>
      </c>
      <c r="N35" s="33">
        <v>0.1</v>
      </c>
      <c r="O35" s="33">
        <v>0</v>
      </c>
      <c r="P35" s="29">
        <v>99.88</v>
      </c>
    </row>
    <row r="36" spans="2:16" ht="12" customHeight="1">
      <c r="B36" s="43">
        <v>266</v>
      </c>
      <c r="C36" s="24"/>
      <c r="D36" s="30" t="s">
        <v>46</v>
      </c>
      <c r="E36" s="31"/>
      <c r="F36" s="32" t="s">
        <v>86</v>
      </c>
      <c r="G36" s="33">
        <v>177.776</v>
      </c>
      <c r="H36" s="33">
        <v>84.449353385961</v>
      </c>
      <c r="I36" s="33">
        <v>2.188752</v>
      </c>
      <c r="J36" s="33">
        <v>0</v>
      </c>
      <c r="K36" s="28">
        <v>84.449353385961</v>
      </c>
      <c r="L36" s="58">
        <v>47.5</v>
      </c>
      <c r="M36" s="33">
        <v>92.59</v>
      </c>
      <c r="N36" s="33">
        <v>2.4</v>
      </c>
      <c r="O36" s="33">
        <v>0</v>
      </c>
      <c r="P36" s="29">
        <v>92.59</v>
      </c>
    </row>
    <row r="37" spans="2:16" ht="12" customHeight="1">
      <c r="B37" s="43">
        <v>274</v>
      </c>
      <c r="C37" s="24"/>
      <c r="D37" s="30" t="s">
        <v>98</v>
      </c>
      <c r="E37" s="31"/>
      <c r="F37" s="32" t="s">
        <v>86</v>
      </c>
      <c r="G37" s="33">
        <v>215.53337</v>
      </c>
      <c r="H37" s="33">
        <v>133.65133701611</v>
      </c>
      <c r="I37" s="33">
        <v>0</v>
      </c>
      <c r="J37" s="33">
        <v>0</v>
      </c>
      <c r="K37" s="28">
        <v>133.65133701611</v>
      </c>
      <c r="L37" s="58">
        <v>62</v>
      </c>
      <c r="M37" s="33">
        <v>62.3</v>
      </c>
      <c r="N37" s="33">
        <v>0</v>
      </c>
      <c r="O37" s="33">
        <v>0</v>
      </c>
      <c r="P37" s="29">
        <v>62.3</v>
      </c>
    </row>
    <row r="38" spans="2:16" ht="12" customHeight="1">
      <c r="B38" s="43">
        <v>268</v>
      </c>
      <c r="C38" s="24"/>
      <c r="D38" s="30" t="s">
        <v>47</v>
      </c>
      <c r="E38" s="31"/>
      <c r="F38" s="32" t="s">
        <v>88</v>
      </c>
      <c r="G38" s="33">
        <v>20.63424</v>
      </c>
      <c r="H38" s="33">
        <v>19.275953620899998</v>
      </c>
      <c r="I38" s="33">
        <v>1</v>
      </c>
      <c r="J38" s="33">
        <v>0.34969999999999857</v>
      </c>
      <c r="K38" s="28">
        <v>19.625653620899996</v>
      </c>
      <c r="L38" s="58">
        <v>95.1</v>
      </c>
      <c r="M38" s="33">
        <v>93.599</v>
      </c>
      <c r="N38" s="33">
        <v>5</v>
      </c>
      <c r="O38" s="33">
        <v>1.6949999999999932</v>
      </c>
      <c r="P38" s="29">
        <v>95.294</v>
      </c>
    </row>
    <row r="39" spans="2:16" ht="12" customHeight="1">
      <c r="B39" s="43"/>
      <c r="C39" s="24"/>
      <c r="D39" s="30"/>
      <c r="E39" s="31"/>
      <c r="F39" s="32"/>
      <c r="G39" s="33"/>
      <c r="H39" s="33"/>
      <c r="I39" s="33"/>
      <c r="J39" s="33"/>
      <c r="K39" s="28"/>
      <c r="L39" s="58"/>
      <c r="M39" s="33"/>
      <c r="N39" s="33"/>
      <c r="O39" s="33"/>
      <c r="P39" s="29"/>
    </row>
    <row r="40" spans="2:16" ht="12" customHeight="1">
      <c r="B40" s="43"/>
      <c r="C40" s="24"/>
      <c r="D40" s="25" t="s">
        <v>48</v>
      </c>
      <c r="E40" s="26"/>
      <c r="F40" s="27"/>
      <c r="G40" s="28">
        <v>1044.5059670243902</v>
      </c>
      <c r="H40" s="28">
        <v>489.661503397507</v>
      </c>
      <c r="I40" s="28">
        <v>82.905983</v>
      </c>
      <c r="J40" s="28">
        <v>0</v>
      </c>
      <c r="K40" s="28">
        <v>489.661503397507</v>
      </c>
      <c r="L40" s="58">
        <v>46.9</v>
      </c>
      <c r="M40" s="33"/>
      <c r="N40" s="33"/>
      <c r="O40" s="33"/>
      <c r="P40" s="29"/>
    </row>
    <row r="41" spans="2:16" ht="12" customHeight="1">
      <c r="B41" s="43">
        <v>278</v>
      </c>
      <c r="C41" s="24"/>
      <c r="D41" s="30" t="s">
        <v>49</v>
      </c>
      <c r="E41" s="31"/>
      <c r="F41" s="32" t="s">
        <v>86</v>
      </c>
      <c r="G41" s="33">
        <v>242.488</v>
      </c>
      <c r="H41" s="33">
        <v>213.98499999999999</v>
      </c>
      <c r="I41" s="33">
        <v>2</v>
      </c>
      <c r="J41" s="33">
        <v>0</v>
      </c>
      <c r="K41" s="28">
        <v>213.98499999999999</v>
      </c>
      <c r="L41" s="58">
        <v>88.2</v>
      </c>
      <c r="M41" s="33">
        <v>99.96</v>
      </c>
      <c r="N41" s="33">
        <v>0.1</v>
      </c>
      <c r="O41" s="33">
        <v>0.04000000000000625</v>
      </c>
      <c r="P41" s="29">
        <v>100</v>
      </c>
    </row>
    <row r="42" spans="2:16" ht="9" customHeight="1">
      <c r="B42" s="43">
        <v>280</v>
      </c>
      <c r="C42" s="24"/>
      <c r="D42" s="30" t="s">
        <v>99</v>
      </c>
      <c r="E42" s="31"/>
      <c r="F42" s="32" t="s">
        <v>86</v>
      </c>
      <c r="G42" s="33">
        <v>101.626</v>
      </c>
      <c r="H42" s="33">
        <v>23.50100954</v>
      </c>
      <c r="I42" s="33">
        <v>0</v>
      </c>
      <c r="J42" s="33">
        <v>0</v>
      </c>
      <c r="K42" s="28">
        <v>23.50100954</v>
      </c>
      <c r="L42" s="58">
        <v>23.1</v>
      </c>
      <c r="M42" s="33">
        <v>23.09469129787071</v>
      </c>
      <c r="N42" s="33">
        <v>0</v>
      </c>
      <c r="O42" s="33">
        <v>0</v>
      </c>
      <c r="P42" s="29">
        <v>23.09469129787071</v>
      </c>
    </row>
    <row r="43" spans="2:16" ht="12" customHeight="1">
      <c r="B43" s="43">
        <v>281</v>
      </c>
      <c r="C43" s="24"/>
      <c r="D43" s="30" t="s">
        <v>50</v>
      </c>
      <c r="E43" s="31"/>
      <c r="F43" s="32" t="s">
        <v>86</v>
      </c>
      <c r="G43" s="33">
        <v>94.0485430243902</v>
      </c>
      <c r="H43" s="33">
        <v>86.277012270777</v>
      </c>
      <c r="I43" s="33">
        <v>1</v>
      </c>
      <c r="J43" s="33">
        <v>0</v>
      </c>
      <c r="K43" s="28">
        <v>86.277012270777</v>
      </c>
      <c r="L43" s="58">
        <v>91.7</v>
      </c>
      <c r="M43" s="33">
        <v>99.89999999999999</v>
      </c>
      <c r="N43" s="33">
        <v>1</v>
      </c>
      <c r="O43" s="33">
        <v>0</v>
      </c>
      <c r="P43" s="29">
        <v>99.89999999999999</v>
      </c>
    </row>
    <row r="44" spans="2:16" ht="9" customHeight="1">
      <c r="B44" s="43">
        <v>282</v>
      </c>
      <c r="C44" s="24"/>
      <c r="D44" s="30" t="s">
        <v>100</v>
      </c>
      <c r="E44" s="31"/>
      <c r="F44" s="32" t="s">
        <v>86</v>
      </c>
      <c r="G44" s="33">
        <v>60</v>
      </c>
      <c r="H44" s="33">
        <v>11.8131232</v>
      </c>
      <c r="I44" s="33">
        <v>0</v>
      </c>
      <c r="J44" s="33">
        <v>0</v>
      </c>
      <c r="K44" s="28">
        <v>11.8131232</v>
      </c>
      <c r="L44" s="58">
        <v>19.7</v>
      </c>
      <c r="M44" s="33">
        <v>24.7114461293948</v>
      </c>
      <c r="N44" s="33">
        <v>0</v>
      </c>
      <c r="O44" s="33">
        <v>0</v>
      </c>
      <c r="P44" s="29">
        <v>24.7114461293948</v>
      </c>
    </row>
    <row r="45" spans="2:16" ht="12" customHeight="1">
      <c r="B45" s="43">
        <v>284</v>
      </c>
      <c r="C45" s="24"/>
      <c r="D45" s="30" t="s">
        <v>101</v>
      </c>
      <c r="E45" s="31"/>
      <c r="F45" s="32" t="s">
        <v>86</v>
      </c>
      <c r="G45" s="33">
        <v>129.91491</v>
      </c>
      <c r="H45" s="33">
        <v>43</v>
      </c>
      <c r="I45" s="33">
        <v>0</v>
      </c>
      <c r="J45" s="33">
        <v>0</v>
      </c>
      <c r="K45" s="28">
        <v>43</v>
      </c>
      <c r="L45" s="58">
        <v>33.1</v>
      </c>
      <c r="M45" s="33">
        <v>36.3</v>
      </c>
      <c r="N45" s="33">
        <v>5</v>
      </c>
      <c r="O45" s="33">
        <v>0</v>
      </c>
      <c r="P45" s="29">
        <v>36.3</v>
      </c>
    </row>
    <row r="46" spans="2:16" ht="12" customHeight="1">
      <c r="B46" s="43">
        <v>289</v>
      </c>
      <c r="C46" s="24"/>
      <c r="D46" s="30" t="s">
        <v>51</v>
      </c>
      <c r="E46" s="31"/>
      <c r="F46" s="32" t="s">
        <v>88</v>
      </c>
      <c r="G46" s="33">
        <v>414.034514</v>
      </c>
      <c r="H46" s="33">
        <v>111.08535838673001</v>
      </c>
      <c r="I46" s="33">
        <v>79.204802</v>
      </c>
      <c r="J46" s="33">
        <v>0</v>
      </c>
      <c r="K46" s="28">
        <v>111.08535838673001</v>
      </c>
      <c r="L46" s="58">
        <v>26.8</v>
      </c>
      <c r="M46" s="33">
        <v>25.63</v>
      </c>
      <c r="N46" s="33">
        <v>19.13</v>
      </c>
      <c r="O46" s="33">
        <v>0</v>
      </c>
      <c r="P46" s="29">
        <v>25.63</v>
      </c>
    </row>
    <row r="47" spans="2:16" ht="12" customHeight="1">
      <c r="B47" s="43">
        <v>290</v>
      </c>
      <c r="C47" s="24"/>
      <c r="D47" s="30" t="s">
        <v>52</v>
      </c>
      <c r="E47" s="31"/>
      <c r="F47" s="32" t="s">
        <v>87</v>
      </c>
      <c r="G47" s="33">
        <v>2.394</v>
      </c>
      <c r="H47" s="33">
        <v>0</v>
      </c>
      <c r="I47" s="33">
        <v>0.701181</v>
      </c>
      <c r="J47" s="33">
        <v>0</v>
      </c>
      <c r="K47" s="28">
        <v>0</v>
      </c>
      <c r="L47" s="58">
        <v>0</v>
      </c>
      <c r="M47" s="33">
        <v>0</v>
      </c>
      <c r="N47" s="33">
        <v>41.06</v>
      </c>
      <c r="O47" s="33">
        <v>0</v>
      </c>
      <c r="P47" s="29">
        <v>0</v>
      </c>
    </row>
    <row r="48" spans="2:16" ht="12" customHeight="1">
      <c r="B48" s="43"/>
      <c r="C48" s="24"/>
      <c r="D48" s="30"/>
      <c r="E48" s="31"/>
      <c r="F48" s="32"/>
      <c r="G48" s="33"/>
      <c r="H48" s="33"/>
      <c r="I48" s="33"/>
      <c r="J48" s="33"/>
      <c r="K48" s="28"/>
      <c r="L48" s="58"/>
      <c r="M48" s="33"/>
      <c r="N48" s="33"/>
      <c r="O48" s="33"/>
      <c r="P48" s="29"/>
    </row>
    <row r="49" spans="2:16" ht="12" customHeight="1">
      <c r="B49" s="43"/>
      <c r="C49" s="24"/>
      <c r="D49" s="25" t="s">
        <v>53</v>
      </c>
      <c r="E49" s="26"/>
      <c r="F49" s="27"/>
      <c r="G49" s="28">
        <v>2203.8919320487803</v>
      </c>
      <c r="H49" s="28">
        <v>1415.976911371914</v>
      </c>
      <c r="I49" s="28">
        <v>36.913</v>
      </c>
      <c r="J49" s="28">
        <v>21.544657790189603</v>
      </c>
      <c r="K49" s="28">
        <v>1437.5215691621038</v>
      </c>
      <c r="L49" s="58">
        <v>65.2</v>
      </c>
      <c r="M49" s="33"/>
      <c r="N49" s="33"/>
      <c r="O49" s="33"/>
      <c r="P49" s="29"/>
    </row>
    <row r="50" spans="2:16" ht="9" customHeight="1">
      <c r="B50" s="43">
        <v>296</v>
      </c>
      <c r="C50" s="24"/>
      <c r="D50" s="30" t="s">
        <v>54</v>
      </c>
      <c r="E50" s="31"/>
      <c r="F50" s="32" t="s">
        <v>86</v>
      </c>
      <c r="G50" s="33">
        <v>722.774</v>
      </c>
      <c r="H50" s="33">
        <v>485.25969907979203</v>
      </c>
      <c r="I50" s="33">
        <v>34.5</v>
      </c>
      <c r="J50" s="33">
        <v>0</v>
      </c>
      <c r="K50" s="28">
        <v>485.25969907979203</v>
      </c>
      <c r="L50" s="58">
        <v>67.1</v>
      </c>
      <c r="M50" s="33">
        <v>99.89999999999999</v>
      </c>
      <c r="N50" s="33">
        <v>0.5</v>
      </c>
      <c r="O50" s="33">
        <v>0</v>
      </c>
      <c r="P50" s="29">
        <v>99.89999999999999</v>
      </c>
    </row>
    <row r="51" spans="2:16" ht="12" customHeight="1">
      <c r="B51" s="43">
        <v>297</v>
      </c>
      <c r="C51" s="24"/>
      <c r="D51" s="30" t="s">
        <v>55</v>
      </c>
      <c r="E51" s="31"/>
      <c r="F51" s="32" t="s">
        <v>86</v>
      </c>
      <c r="G51" s="33">
        <v>143.86929502439</v>
      </c>
      <c r="H51" s="33">
        <v>94.6875063798751</v>
      </c>
      <c r="I51" s="33">
        <v>0.413</v>
      </c>
      <c r="J51" s="33">
        <v>0</v>
      </c>
      <c r="K51" s="28">
        <v>94.6875063798751</v>
      </c>
      <c r="L51" s="58">
        <v>65.8</v>
      </c>
      <c r="M51" s="33">
        <v>99.92999999999998</v>
      </c>
      <c r="N51" s="33">
        <v>1</v>
      </c>
      <c r="O51" s="33">
        <v>0</v>
      </c>
      <c r="P51" s="29">
        <v>99.92999999999998</v>
      </c>
    </row>
    <row r="52" spans="2:16" ht="12" customHeight="1">
      <c r="B52" s="43">
        <v>298</v>
      </c>
      <c r="C52" s="24"/>
      <c r="D52" s="30" t="s">
        <v>56</v>
      </c>
      <c r="E52" s="31"/>
      <c r="F52" s="32" t="s">
        <v>86</v>
      </c>
      <c r="G52" s="33">
        <v>698.75451</v>
      </c>
      <c r="H52" s="33">
        <v>425.01031579586083</v>
      </c>
      <c r="I52" s="33">
        <v>1</v>
      </c>
      <c r="J52" s="33">
        <v>0.044657790189603475</v>
      </c>
      <c r="K52" s="28">
        <v>425.05497358605044</v>
      </c>
      <c r="L52" s="58">
        <v>60.8</v>
      </c>
      <c r="M52" s="33">
        <v>99.93900000000001</v>
      </c>
      <c r="N52" s="33">
        <v>0.6</v>
      </c>
      <c r="O52" s="33">
        <v>0.010499999999993292</v>
      </c>
      <c r="P52" s="29">
        <v>99.9495</v>
      </c>
    </row>
    <row r="53" spans="2:16" ht="12" customHeight="1">
      <c r="B53" s="43">
        <v>304</v>
      </c>
      <c r="C53" s="24"/>
      <c r="D53" s="30" t="s">
        <v>102</v>
      </c>
      <c r="E53" s="31"/>
      <c r="F53" s="32" t="s">
        <v>88</v>
      </c>
      <c r="G53" s="33">
        <v>169.7</v>
      </c>
      <c r="H53" s="33">
        <v>56.38660736638601</v>
      </c>
      <c r="I53" s="33">
        <v>0</v>
      </c>
      <c r="J53" s="33">
        <v>0</v>
      </c>
      <c r="K53" s="28">
        <v>56.38660736638601</v>
      </c>
      <c r="L53" s="58">
        <v>33.2</v>
      </c>
      <c r="M53" s="33">
        <v>44.019999999999996</v>
      </c>
      <c r="N53" s="33">
        <v>0</v>
      </c>
      <c r="O53" s="33">
        <v>0</v>
      </c>
      <c r="P53" s="29">
        <v>44.019999999999996</v>
      </c>
    </row>
    <row r="54" spans="2:16" ht="12" customHeight="1">
      <c r="B54" s="43">
        <v>310</v>
      </c>
      <c r="C54" s="24"/>
      <c r="D54" s="30" t="s">
        <v>103</v>
      </c>
      <c r="E54" s="31"/>
      <c r="F54" s="32" t="s">
        <v>86</v>
      </c>
      <c r="G54" s="33">
        <v>117.024</v>
      </c>
      <c r="H54" s="33">
        <v>31.554931610000004</v>
      </c>
      <c r="I54" s="33">
        <v>0</v>
      </c>
      <c r="J54" s="33">
        <v>0</v>
      </c>
      <c r="K54" s="28">
        <v>31.554931610000004</v>
      </c>
      <c r="L54" s="58">
        <v>27</v>
      </c>
      <c r="M54" s="33">
        <v>26.975791240479758</v>
      </c>
      <c r="N54" s="33">
        <v>0</v>
      </c>
      <c r="O54" s="33">
        <v>0</v>
      </c>
      <c r="P54" s="29">
        <v>26.975791240479758</v>
      </c>
    </row>
    <row r="55" spans="2:16" ht="12" customHeight="1">
      <c r="B55" s="43">
        <v>311</v>
      </c>
      <c r="C55" s="24"/>
      <c r="D55" s="30" t="s">
        <v>57</v>
      </c>
      <c r="E55" s="31"/>
      <c r="F55" s="32" t="s">
        <v>86</v>
      </c>
      <c r="G55" s="33">
        <v>351.77012702439</v>
      </c>
      <c r="H55" s="33">
        <v>323.07785114</v>
      </c>
      <c r="I55" s="33">
        <v>1</v>
      </c>
      <c r="J55" s="33">
        <v>21.5</v>
      </c>
      <c r="K55" s="28">
        <v>344.57785114</v>
      </c>
      <c r="L55" s="58">
        <v>98</v>
      </c>
      <c r="M55" s="33">
        <v>100</v>
      </c>
      <c r="N55" s="33">
        <v>0.05</v>
      </c>
      <c r="O55" s="33">
        <v>0</v>
      </c>
      <c r="P55" s="29">
        <v>100</v>
      </c>
    </row>
    <row r="56" spans="2:16" ht="10.5" customHeight="1">
      <c r="B56" s="43"/>
      <c r="C56" s="24"/>
      <c r="D56" s="30"/>
      <c r="E56" s="31"/>
      <c r="F56" s="32"/>
      <c r="G56" s="33"/>
      <c r="H56" s="33"/>
      <c r="I56" s="33"/>
      <c r="J56" s="33"/>
      <c r="K56" s="28"/>
      <c r="L56" s="58"/>
      <c r="M56" s="33"/>
      <c r="N56" s="33"/>
      <c r="O56" s="33"/>
      <c r="P56" s="29"/>
    </row>
    <row r="57" spans="2:16" ht="12" customHeight="1">
      <c r="B57" s="43"/>
      <c r="C57" s="24"/>
      <c r="D57" s="25" t="s">
        <v>58</v>
      </c>
      <c r="E57" s="26"/>
      <c r="F57" s="27"/>
      <c r="G57" s="28">
        <v>784.0020000000001</v>
      </c>
      <c r="H57" s="28">
        <v>427.9694432299999</v>
      </c>
      <c r="I57" s="28">
        <v>2</v>
      </c>
      <c r="J57" s="28">
        <v>0</v>
      </c>
      <c r="K57" s="28">
        <v>427.9694432299999</v>
      </c>
      <c r="L57" s="58">
        <v>54.6</v>
      </c>
      <c r="M57" s="33"/>
      <c r="N57" s="33"/>
      <c r="O57" s="33"/>
      <c r="P57" s="29"/>
    </row>
    <row r="58" spans="2:16" ht="9" customHeight="1">
      <c r="B58" s="43">
        <v>313</v>
      </c>
      <c r="C58" s="24"/>
      <c r="D58" s="30" t="s">
        <v>59</v>
      </c>
      <c r="E58" s="31"/>
      <c r="F58" s="32" t="s">
        <v>86</v>
      </c>
      <c r="G58" s="33">
        <v>725.268</v>
      </c>
      <c r="H58" s="33">
        <v>399.6057291799999</v>
      </c>
      <c r="I58" s="33">
        <v>2</v>
      </c>
      <c r="J58" s="33">
        <v>0</v>
      </c>
      <c r="K58" s="28">
        <v>399.6057291799999</v>
      </c>
      <c r="L58" s="58">
        <v>55.1</v>
      </c>
      <c r="M58" s="33">
        <v>99.92999999999999</v>
      </c>
      <c r="N58" s="33">
        <v>0.5</v>
      </c>
      <c r="O58" s="33">
        <v>0</v>
      </c>
      <c r="P58" s="29">
        <v>99.92999999999999</v>
      </c>
    </row>
    <row r="59" spans="2:16" ht="12" customHeight="1">
      <c r="B59" s="43">
        <v>321</v>
      </c>
      <c r="C59" s="24"/>
      <c r="D59" s="30" t="s">
        <v>104</v>
      </c>
      <c r="E59" s="31"/>
      <c r="F59" s="32" t="s">
        <v>86</v>
      </c>
      <c r="G59" s="33">
        <v>58.734</v>
      </c>
      <c r="H59" s="33">
        <v>28.36371405</v>
      </c>
      <c r="I59" s="33">
        <v>0</v>
      </c>
      <c r="J59" s="33">
        <v>0</v>
      </c>
      <c r="K59" s="28">
        <v>28.36371405</v>
      </c>
      <c r="L59" s="58">
        <v>48.3</v>
      </c>
      <c r="M59" s="33">
        <v>49.20763048401657</v>
      </c>
      <c r="N59" s="33">
        <v>0</v>
      </c>
      <c r="O59" s="33">
        <v>0</v>
      </c>
      <c r="P59" s="29">
        <v>49.20763048401657</v>
      </c>
    </row>
    <row r="60" spans="2:16" ht="9.75" customHeight="1">
      <c r="B60" s="43"/>
      <c r="C60" s="24"/>
      <c r="D60" s="30"/>
      <c r="E60" s="31"/>
      <c r="F60" s="32"/>
      <c r="G60" s="33"/>
      <c r="H60" s="33"/>
      <c r="I60" s="33"/>
      <c r="J60" s="33"/>
      <c r="K60" s="28"/>
      <c r="L60" s="58"/>
      <c r="M60" s="33"/>
      <c r="N60" s="33"/>
      <c r="O60" s="33"/>
      <c r="P60" s="29"/>
    </row>
    <row r="61" spans="2:16" ht="12" customHeight="1">
      <c r="B61" s="43"/>
      <c r="C61" s="24"/>
      <c r="D61" s="25" t="s">
        <v>60</v>
      </c>
      <c r="E61" s="26"/>
      <c r="F61" s="27"/>
      <c r="G61" s="28">
        <v>2865.2773220000004</v>
      </c>
      <c r="H61" s="28">
        <v>107.63520958753901</v>
      </c>
      <c r="I61" s="28">
        <v>137.495134</v>
      </c>
      <c r="J61" s="28">
        <v>5.415634140676993</v>
      </c>
      <c r="K61" s="28">
        <v>113.050843728216</v>
      </c>
      <c r="L61" s="58">
        <v>3.9</v>
      </c>
      <c r="M61" s="33"/>
      <c r="N61" s="33"/>
      <c r="O61" s="33"/>
      <c r="P61" s="29"/>
    </row>
    <row r="62" spans="2:16" ht="9" customHeight="1">
      <c r="B62" s="60">
        <v>323</v>
      </c>
      <c r="C62" s="66"/>
      <c r="D62" s="30" t="s">
        <v>61</v>
      </c>
      <c r="E62" s="67"/>
      <c r="F62" s="61" t="s">
        <v>87</v>
      </c>
      <c r="G62" s="62">
        <v>863.916</v>
      </c>
      <c r="H62" s="62">
        <v>0</v>
      </c>
      <c r="I62" s="62">
        <v>19.272351</v>
      </c>
      <c r="J62" s="62">
        <v>0</v>
      </c>
      <c r="K62" s="63">
        <v>0</v>
      </c>
      <c r="L62" s="58">
        <v>0</v>
      </c>
      <c r="M62" s="62">
        <v>0</v>
      </c>
      <c r="N62" s="62">
        <v>12.12</v>
      </c>
      <c r="O62" s="62">
        <v>0</v>
      </c>
      <c r="P62" s="63">
        <v>0</v>
      </c>
    </row>
    <row r="63" spans="2:16" ht="12" customHeight="1">
      <c r="B63" s="60">
        <v>325</v>
      </c>
      <c r="C63" s="66"/>
      <c r="D63" s="30" t="s">
        <v>62</v>
      </c>
      <c r="E63" s="67"/>
      <c r="F63" s="61" t="s">
        <v>87</v>
      </c>
      <c r="G63" s="62">
        <v>1006.032</v>
      </c>
      <c r="H63" s="62">
        <v>0</v>
      </c>
      <c r="I63" s="62">
        <v>12.936211</v>
      </c>
      <c r="J63" s="62">
        <v>0</v>
      </c>
      <c r="K63" s="63">
        <v>0</v>
      </c>
      <c r="L63" s="58">
        <v>0</v>
      </c>
      <c r="M63" s="62">
        <v>0</v>
      </c>
      <c r="N63" s="62">
        <v>21</v>
      </c>
      <c r="O63" s="62">
        <v>0</v>
      </c>
      <c r="P63" s="63">
        <v>0</v>
      </c>
    </row>
    <row r="64" spans="2:16" ht="12" customHeight="1">
      <c r="B64" s="60">
        <v>329</v>
      </c>
      <c r="C64" s="66"/>
      <c r="D64" s="30" t="s">
        <v>63</v>
      </c>
      <c r="E64" s="67"/>
      <c r="F64" s="61" t="s">
        <v>87</v>
      </c>
      <c r="G64" s="62">
        <v>65.113648</v>
      </c>
      <c r="H64" s="62">
        <v>0</v>
      </c>
      <c r="I64" s="62">
        <v>48.256965</v>
      </c>
      <c r="J64" s="62">
        <v>0</v>
      </c>
      <c r="K64" s="63">
        <v>0</v>
      </c>
      <c r="L64" s="58">
        <v>0</v>
      </c>
      <c r="M64" s="62">
        <v>0</v>
      </c>
      <c r="N64" s="62">
        <v>37.08</v>
      </c>
      <c r="O64" s="62">
        <v>0</v>
      </c>
      <c r="P64" s="63">
        <v>0</v>
      </c>
    </row>
    <row r="65" spans="2:16" ht="12" customHeight="1">
      <c r="B65" s="60">
        <v>330</v>
      </c>
      <c r="C65" s="66"/>
      <c r="D65" s="30" t="s">
        <v>64</v>
      </c>
      <c r="E65" s="67"/>
      <c r="F65" s="61" t="s">
        <v>87</v>
      </c>
      <c r="G65" s="62">
        <v>586.243674</v>
      </c>
      <c r="H65" s="62">
        <v>0</v>
      </c>
      <c r="I65" s="62">
        <v>31.642191</v>
      </c>
      <c r="J65" s="62">
        <v>0</v>
      </c>
      <c r="K65" s="63">
        <v>0</v>
      </c>
      <c r="L65" s="58">
        <v>0</v>
      </c>
      <c r="M65" s="62">
        <v>0</v>
      </c>
      <c r="N65" s="62">
        <v>28.49</v>
      </c>
      <c r="O65" s="62">
        <v>0</v>
      </c>
      <c r="P65" s="63">
        <v>0</v>
      </c>
    </row>
    <row r="66" spans="2:16" ht="12" customHeight="1">
      <c r="B66" s="60">
        <v>331</v>
      </c>
      <c r="C66" s="66"/>
      <c r="D66" s="30" t="s">
        <v>65</v>
      </c>
      <c r="E66" s="67"/>
      <c r="F66" s="61" t="s">
        <v>87</v>
      </c>
      <c r="G66" s="62">
        <v>26.92</v>
      </c>
      <c r="H66" s="62">
        <v>0</v>
      </c>
      <c r="I66" s="62">
        <v>24</v>
      </c>
      <c r="J66" s="62">
        <v>0</v>
      </c>
      <c r="K66" s="63">
        <v>0</v>
      </c>
      <c r="L66" s="58">
        <v>0</v>
      </c>
      <c r="M66" s="62">
        <v>0</v>
      </c>
      <c r="N66" s="62">
        <v>0</v>
      </c>
      <c r="O66" s="62">
        <v>0</v>
      </c>
      <c r="P66" s="63">
        <v>0</v>
      </c>
    </row>
    <row r="67" spans="2:16" ht="12" customHeight="1">
      <c r="B67" s="60">
        <v>334</v>
      </c>
      <c r="C67" s="66"/>
      <c r="D67" s="30" t="s">
        <v>66</v>
      </c>
      <c r="E67" s="67"/>
      <c r="F67" s="61" t="s">
        <v>87</v>
      </c>
      <c r="G67" s="62">
        <v>5.114</v>
      </c>
      <c r="H67" s="62">
        <v>0</v>
      </c>
      <c r="I67" s="62">
        <v>0.339112</v>
      </c>
      <c r="J67" s="62">
        <v>0</v>
      </c>
      <c r="K67" s="63">
        <v>0</v>
      </c>
      <c r="L67" s="58">
        <v>0</v>
      </c>
      <c r="M67" s="62">
        <v>0</v>
      </c>
      <c r="N67" s="62">
        <v>93</v>
      </c>
      <c r="O67" s="62">
        <v>0</v>
      </c>
      <c r="P67" s="63">
        <v>0</v>
      </c>
    </row>
    <row r="68" spans="2:16" ht="12" customHeight="1">
      <c r="B68" s="60">
        <v>337</v>
      </c>
      <c r="C68" s="66"/>
      <c r="D68" s="30" t="s">
        <v>67</v>
      </c>
      <c r="E68" s="67"/>
      <c r="F68" s="61" t="s">
        <v>86</v>
      </c>
      <c r="G68" s="62">
        <v>145.348</v>
      </c>
      <c r="H68" s="62">
        <v>75.452494880634</v>
      </c>
      <c r="I68" s="62">
        <v>1.048304</v>
      </c>
      <c r="J68" s="62">
        <v>0</v>
      </c>
      <c r="K68" s="63">
        <v>75.452494880634</v>
      </c>
      <c r="L68" s="58">
        <v>51.9</v>
      </c>
      <c r="M68" s="62">
        <v>99.89999999999999</v>
      </c>
      <c r="N68" s="62">
        <v>1</v>
      </c>
      <c r="O68" s="62">
        <v>0</v>
      </c>
      <c r="P68" s="63">
        <v>99.89999999999999</v>
      </c>
    </row>
    <row r="69" spans="2:16" ht="12" customHeight="1">
      <c r="B69" s="71">
        <v>338</v>
      </c>
      <c r="C69" s="72"/>
      <c r="D69" s="46" t="s">
        <v>105</v>
      </c>
      <c r="E69" s="73"/>
      <c r="F69" s="74" t="s">
        <v>86</v>
      </c>
      <c r="G69" s="75">
        <v>166.59</v>
      </c>
      <c r="H69" s="75">
        <v>32.182714706905</v>
      </c>
      <c r="I69" s="75">
        <v>0</v>
      </c>
      <c r="J69" s="75">
        <v>5.415634140676993</v>
      </c>
      <c r="K69" s="76">
        <v>37.598348847581995</v>
      </c>
      <c r="L69" s="77">
        <v>22.6</v>
      </c>
      <c r="M69" s="75">
        <v>19.260925013096497</v>
      </c>
      <c r="N69" s="75">
        <v>0</v>
      </c>
      <c r="O69" s="75">
        <v>3.3084662154178197</v>
      </c>
      <c r="P69" s="76">
        <v>22.569391228514316</v>
      </c>
    </row>
    <row r="70" spans="2:16" ht="12" customHeight="1">
      <c r="B70" s="60"/>
      <c r="C70" s="66"/>
      <c r="D70" s="30"/>
      <c r="E70" s="67"/>
      <c r="F70" s="61"/>
      <c r="G70" s="62"/>
      <c r="H70" s="62"/>
      <c r="I70" s="62"/>
      <c r="J70" s="70"/>
      <c r="K70" s="63"/>
      <c r="L70" s="64"/>
      <c r="M70" s="62"/>
      <c r="N70" s="62"/>
      <c r="O70" s="62"/>
      <c r="P70" s="63"/>
    </row>
    <row r="71" spans="2:16" ht="12" customHeight="1">
      <c r="B71" s="60"/>
      <c r="C71" s="66"/>
      <c r="D71" s="25" t="s">
        <v>68</v>
      </c>
      <c r="E71" s="68"/>
      <c r="F71" s="65"/>
      <c r="G71" s="28">
        <v>2636.8139</v>
      </c>
      <c r="H71" s="28">
        <v>21.823290931331996</v>
      </c>
      <c r="I71" s="28">
        <v>161.306969</v>
      </c>
      <c r="J71" s="28">
        <v>1.1815620599999974</v>
      </c>
      <c r="K71" s="63">
        <v>23.004852991331994</v>
      </c>
      <c r="L71" s="64">
        <v>0.9</v>
      </c>
      <c r="M71" s="62"/>
      <c r="N71" s="62"/>
      <c r="O71" s="62"/>
      <c r="P71" s="63"/>
    </row>
    <row r="72" spans="2:16" ht="12" customHeight="1">
      <c r="B72" s="60">
        <v>340</v>
      </c>
      <c r="C72" s="66"/>
      <c r="D72" s="30" t="s">
        <v>69</v>
      </c>
      <c r="E72" s="67"/>
      <c r="F72" s="61" t="s">
        <v>87</v>
      </c>
      <c r="G72" s="62">
        <v>324.5499</v>
      </c>
      <c r="H72" s="62">
        <v>0</v>
      </c>
      <c r="I72" s="62">
        <v>59.392632</v>
      </c>
      <c r="J72" s="62">
        <v>0</v>
      </c>
      <c r="K72" s="63">
        <v>0</v>
      </c>
      <c r="L72" s="64">
        <v>0</v>
      </c>
      <c r="M72" s="62">
        <v>0</v>
      </c>
      <c r="N72" s="62">
        <v>10</v>
      </c>
      <c r="O72" s="62">
        <v>0</v>
      </c>
      <c r="P72" s="63">
        <v>0</v>
      </c>
    </row>
    <row r="73" spans="2:16" ht="12" customHeight="1">
      <c r="B73" s="60">
        <v>342</v>
      </c>
      <c r="C73" s="66"/>
      <c r="D73" s="30" t="s">
        <v>70</v>
      </c>
      <c r="E73" s="67"/>
      <c r="F73" s="61" t="s">
        <v>87</v>
      </c>
      <c r="G73" s="62">
        <v>895.882</v>
      </c>
      <c r="H73" s="62">
        <v>0</v>
      </c>
      <c r="I73" s="62">
        <v>68.324528</v>
      </c>
      <c r="J73" s="62">
        <v>0</v>
      </c>
      <c r="K73" s="63">
        <v>0</v>
      </c>
      <c r="L73" s="64">
        <v>0</v>
      </c>
      <c r="M73" s="62">
        <v>0</v>
      </c>
      <c r="N73" s="62">
        <v>24.94</v>
      </c>
      <c r="O73" s="62">
        <v>0</v>
      </c>
      <c r="P73" s="63">
        <v>0</v>
      </c>
    </row>
    <row r="74" spans="2:16" ht="9" customHeight="1">
      <c r="B74" s="60">
        <v>346</v>
      </c>
      <c r="C74" s="66"/>
      <c r="D74" s="30" t="s">
        <v>71</v>
      </c>
      <c r="E74" s="67"/>
      <c r="F74" s="61" t="s">
        <v>87</v>
      </c>
      <c r="G74" s="62">
        <v>672.182</v>
      </c>
      <c r="H74" s="62">
        <v>0</v>
      </c>
      <c r="I74" s="62">
        <v>14.841465</v>
      </c>
      <c r="J74" s="62">
        <v>0</v>
      </c>
      <c r="K74" s="63">
        <v>0</v>
      </c>
      <c r="L74" s="64">
        <v>0</v>
      </c>
      <c r="M74" s="62">
        <v>0</v>
      </c>
      <c r="N74" s="62">
        <v>10</v>
      </c>
      <c r="O74" s="62">
        <v>0</v>
      </c>
      <c r="P74" s="63">
        <v>0</v>
      </c>
    </row>
    <row r="75" spans="2:16" ht="12" customHeight="1">
      <c r="B75" s="60">
        <v>347</v>
      </c>
      <c r="C75" s="66"/>
      <c r="D75" s="30" t="s">
        <v>72</v>
      </c>
      <c r="E75" s="67"/>
      <c r="F75" s="61" t="s">
        <v>87</v>
      </c>
      <c r="G75" s="62">
        <v>661.198</v>
      </c>
      <c r="H75" s="62">
        <v>0</v>
      </c>
      <c r="I75" s="62">
        <v>1.739777</v>
      </c>
      <c r="J75" s="62">
        <v>0</v>
      </c>
      <c r="K75" s="63">
        <v>0</v>
      </c>
      <c r="L75" s="64">
        <v>0</v>
      </c>
      <c r="M75" s="62">
        <v>0</v>
      </c>
      <c r="N75" s="62">
        <v>10</v>
      </c>
      <c r="O75" s="62">
        <v>0</v>
      </c>
      <c r="P75" s="63">
        <v>0</v>
      </c>
    </row>
    <row r="76" spans="2:16" ht="12" customHeight="1">
      <c r="B76" s="60">
        <v>349</v>
      </c>
      <c r="C76" s="66"/>
      <c r="D76" s="30" t="s">
        <v>73</v>
      </c>
      <c r="E76" s="67"/>
      <c r="F76" s="61" t="s">
        <v>86</v>
      </c>
      <c r="G76" s="62">
        <v>83.002</v>
      </c>
      <c r="H76" s="62">
        <v>21.823290931331996</v>
      </c>
      <c r="I76" s="62">
        <v>17.008567</v>
      </c>
      <c r="J76" s="62">
        <v>1.1815620599999974</v>
      </c>
      <c r="K76" s="63">
        <v>23.004852991331994</v>
      </c>
      <c r="L76" s="64">
        <v>27.7</v>
      </c>
      <c r="M76" s="62">
        <v>26.284575149448223</v>
      </c>
      <c r="N76" s="62">
        <v>20.49</v>
      </c>
      <c r="O76" s="62">
        <v>1.3879618081491998</v>
      </c>
      <c r="P76" s="63">
        <v>27.672536957597423</v>
      </c>
    </row>
    <row r="77" spans="2:16" ht="9" customHeight="1">
      <c r="B77" s="60"/>
      <c r="C77" s="66"/>
      <c r="D77" s="30"/>
      <c r="E77" s="67"/>
      <c r="F77" s="61"/>
      <c r="G77" s="62"/>
      <c r="H77" s="62"/>
      <c r="I77" s="62"/>
      <c r="J77" s="62"/>
      <c r="K77" s="63"/>
      <c r="L77" s="64"/>
      <c r="M77" s="62"/>
      <c r="N77" s="62"/>
      <c r="O77" s="62"/>
      <c r="P77" s="63"/>
    </row>
    <row r="78" spans="2:16" ht="12" customHeight="1">
      <c r="B78" s="60"/>
      <c r="C78" s="66"/>
      <c r="D78" s="25" t="s">
        <v>74</v>
      </c>
      <c r="E78" s="68"/>
      <c r="F78" s="65"/>
      <c r="G78" s="28">
        <v>138.0362</v>
      </c>
      <c r="H78" s="28">
        <v>0</v>
      </c>
      <c r="I78" s="28">
        <v>1.272024</v>
      </c>
      <c r="J78" s="28">
        <v>0</v>
      </c>
      <c r="K78" s="63">
        <v>0</v>
      </c>
      <c r="L78" s="64">
        <v>0</v>
      </c>
      <c r="M78" s="62"/>
      <c r="N78" s="62"/>
      <c r="O78" s="62"/>
      <c r="P78" s="63"/>
    </row>
    <row r="79" spans="2:16" ht="12" customHeight="1">
      <c r="B79" s="60">
        <v>351</v>
      </c>
      <c r="C79" s="66"/>
      <c r="D79" s="30" t="s">
        <v>75</v>
      </c>
      <c r="E79" s="67"/>
      <c r="F79" s="61" t="s">
        <v>87</v>
      </c>
      <c r="G79" s="62">
        <v>138.0362</v>
      </c>
      <c r="H79" s="62">
        <v>0</v>
      </c>
      <c r="I79" s="62">
        <v>1.272024</v>
      </c>
      <c r="J79" s="62">
        <v>0</v>
      </c>
      <c r="K79" s="63">
        <v>0</v>
      </c>
      <c r="L79" s="64">
        <v>0</v>
      </c>
      <c r="M79" s="62">
        <v>0</v>
      </c>
      <c r="N79" s="62">
        <v>13</v>
      </c>
      <c r="O79" s="62">
        <v>0</v>
      </c>
      <c r="P79" s="63">
        <v>0</v>
      </c>
    </row>
    <row r="80" spans="2:16" ht="9" customHeight="1">
      <c r="B80" s="60"/>
      <c r="C80" s="66"/>
      <c r="D80" s="30"/>
      <c r="E80" s="67"/>
      <c r="F80" s="61"/>
      <c r="G80" s="62"/>
      <c r="H80" s="62"/>
      <c r="I80" s="62"/>
      <c r="J80" s="62"/>
      <c r="K80" s="63"/>
      <c r="L80" s="64"/>
      <c r="M80" s="62"/>
      <c r="N80" s="62"/>
      <c r="O80" s="62"/>
      <c r="P80" s="63"/>
    </row>
    <row r="81" spans="2:16" ht="12" customHeight="1">
      <c r="B81" s="60"/>
      <c r="C81" s="66"/>
      <c r="D81" s="25" t="s">
        <v>76</v>
      </c>
      <c r="E81" s="68"/>
      <c r="F81" s="65"/>
      <c r="G81" s="28">
        <v>433.35033409756045</v>
      </c>
      <c r="H81" s="28">
        <v>0</v>
      </c>
      <c r="I81" s="28">
        <v>140.154204</v>
      </c>
      <c r="J81" s="28">
        <v>1.67444607</v>
      </c>
      <c r="K81" s="63">
        <v>1.67444607</v>
      </c>
      <c r="L81" s="64">
        <v>0.4</v>
      </c>
      <c r="M81" s="62"/>
      <c r="N81" s="62"/>
      <c r="O81" s="62"/>
      <c r="P81" s="63"/>
    </row>
    <row r="82" spans="2:16" ht="12" customHeight="1">
      <c r="B82" s="60">
        <v>352</v>
      </c>
      <c r="C82" s="66"/>
      <c r="D82" s="30" t="s">
        <v>77</v>
      </c>
      <c r="E82" s="67"/>
      <c r="F82" s="61" t="s">
        <v>88</v>
      </c>
      <c r="G82" s="62">
        <v>83.7438310243902</v>
      </c>
      <c r="H82" s="62">
        <v>0</v>
      </c>
      <c r="I82" s="62">
        <v>39.534923</v>
      </c>
      <c r="J82" s="62">
        <v>1.67444607</v>
      </c>
      <c r="K82" s="63">
        <v>1.67444607</v>
      </c>
      <c r="L82" s="64">
        <v>2</v>
      </c>
      <c r="M82" s="62">
        <v>0</v>
      </c>
      <c r="N82" s="62">
        <v>47.21</v>
      </c>
      <c r="O82" s="62">
        <v>2.0974274348667334</v>
      </c>
      <c r="P82" s="63">
        <v>2.0974274348667334</v>
      </c>
    </row>
    <row r="83" spans="2:16" ht="12" customHeight="1">
      <c r="B83" s="60">
        <v>353</v>
      </c>
      <c r="C83" s="66"/>
      <c r="D83" s="30" t="s">
        <v>78</v>
      </c>
      <c r="E83" s="67"/>
      <c r="F83" s="61" t="s">
        <v>87</v>
      </c>
      <c r="G83" s="62">
        <v>63.6015890243902</v>
      </c>
      <c r="H83" s="62">
        <v>0</v>
      </c>
      <c r="I83" s="62">
        <v>50.595714</v>
      </c>
      <c r="J83" s="62">
        <v>0</v>
      </c>
      <c r="K83" s="63">
        <v>0</v>
      </c>
      <c r="L83" s="64">
        <v>0</v>
      </c>
      <c r="M83" s="62">
        <v>0</v>
      </c>
      <c r="N83" s="62">
        <v>79.55</v>
      </c>
      <c r="O83" s="62">
        <v>0</v>
      </c>
      <c r="P83" s="63">
        <v>0</v>
      </c>
    </row>
    <row r="84" spans="2:16" ht="12" customHeight="1">
      <c r="B84" s="60">
        <v>354</v>
      </c>
      <c r="C84" s="66"/>
      <c r="D84" s="30" t="s">
        <v>79</v>
      </c>
      <c r="E84" s="67"/>
      <c r="F84" s="61" t="s">
        <v>87</v>
      </c>
      <c r="G84" s="62">
        <v>140.25944102439001</v>
      </c>
      <c r="H84" s="62">
        <v>0</v>
      </c>
      <c r="I84" s="62">
        <v>7.514879</v>
      </c>
      <c r="J84" s="62">
        <v>0</v>
      </c>
      <c r="K84" s="63">
        <v>0</v>
      </c>
      <c r="L84" s="64">
        <v>0</v>
      </c>
      <c r="M84" s="62">
        <v>0</v>
      </c>
      <c r="N84" s="62">
        <v>5.36</v>
      </c>
      <c r="O84" s="62">
        <v>0</v>
      </c>
      <c r="P84" s="63">
        <v>0</v>
      </c>
    </row>
    <row r="85" spans="2:16" ht="12" customHeight="1">
      <c r="B85" s="60">
        <v>355</v>
      </c>
      <c r="C85" s="66"/>
      <c r="D85" s="30" t="s">
        <v>80</v>
      </c>
      <c r="E85" s="67"/>
      <c r="F85" s="61" t="s">
        <v>87</v>
      </c>
      <c r="G85" s="62">
        <v>145.74547302439</v>
      </c>
      <c r="H85" s="62">
        <v>0</v>
      </c>
      <c r="I85" s="62">
        <v>42.508688</v>
      </c>
      <c r="J85" s="62">
        <v>0</v>
      </c>
      <c r="K85" s="63">
        <v>0</v>
      </c>
      <c r="L85" s="64">
        <v>0</v>
      </c>
      <c r="M85" s="62">
        <v>0</v>
      </c>
      <c r="N85" s="62">
        <v>29.17</v>
      </c>
      <c r="O85" s="62">
        <v>0</v>
      </c>
      <c r="P85" s="63">
        <v>0</v>
      </c>
    </row>
    <row r="86" spans="2:16" ht="12" customHeight="1">
      <c r="B86" s="43"/>
      <c r="C86" s="24"/>
      <c r="D86" s="30"/>
      <c r="E86" s="31"/>
      <c r="F86" s="32"/>
      <c r="G86" s="33"/>
      <c r="H86" s="33"/>
      <c r="I86" s="33"/>
      <c r="J86" s="33"/>
      <c r="K86" s="28"/>
      <c r="L86" s="58"/>
      <c r="M86" s="33"/>
      <c r="N86" s="33"/>
      <c r="O86" s="33"/>
      <c r="P86" s="29"/>
    </row>
    <row r="87" spans="2:16" ht="12" customHeight="1">
      <c r="B87" s="60"/>
      <c r="C87" s="66"/>
      <c r="D87" s="25" t="s">
        <v>81</v>
      </c>
      <c r="E87" s="68"/>
      <c r="F87" s="65"/>
      <c r="G87" s="28">
        <v>1276.73892502439</v>
      </c>
      <c r="H87" s="28">
        <v>0</v>
      </c>
      <c r="I87" s="28">
        <v>269.191816</v>
      </c>
      <c r="J87" s="28">
        <v>0</v>
      </c>
      <c r="K87" s="63">
        <v>0</v>
      </c>
      <c r="L87" s="64">
        <v>0</v>
      </c>
      <c r="M87" s="62"/>
      <c r="N87" s="62"/>
      <c r="O87" s="62"/>
      <c r="P87" s="63"/>
    </row>
    <row r="88" spans="2:16" ht="12" customHeight="1">
      <c r="B88" s="60">
        <v>356</v>
      </c>
      <c r="C88" s="66"/>
      <c r="D88" s="30" t="s">
        <v>82</v>
      </c>
      <c r="E88" s="67"/>
      <c r="F88" s="61" t="s">
        <v>89</v>
      </c>
      <c r="G88" s="62">
        <v>99.8284</v>
      </c>
      <c r="H88" s="62">
        <v>0</v>
      </c>
      <c r="I88" s="62">
        <v>29.1854</v>
      </c>
      <c r="J88" s="62">
        <v>0</v>
      </c>
      <c r="K88" s="63">
        <v>0</v>
      </c>
      <c r="L88" s="64">
        <v>0</v>
      </c>
      <c r="M88" s="62">
        <v>0</v>
      </c>
      <c r="N88" s="62">
        <v>0</v>
      </c>
      <c r="O88" s="62">
        <v>0</v>
      </c>
      <c r="P88" s="63">
        <v>0</v>
      </c>
    </row>
    <row r="89" spans="2:16" ht="12" customHeight="1">
      <c r="B89" s="60">
        <v>357</v>
      </c>
      <c r="C89" s="66"/>
      <c r="D89" s="30" t="s">
        <v>83</v>
      </c>
      <c r="E89" s="67"/>
      <c r="F89" s="61" t="s">
        <v>89</v>
      </c>
      <c r="G89" s="62">
        <v>94.6976</v>
      </c>
      <c r="H89" s="62">
        <v>0</v>
      </c>
      <c r="I89" s="62">
        <v>27.4962</v>
      </c>
      <c r="J89" s="62">
        <v>0</v>
      </c>
      <c r="K89" s="63">
        <v>0</v>
      </c>
      <c r="L89" s="64">
        <v>0</v>
      </c>
      <c r="M89" s="62">
        <v>0</v>
      </c>
      <c r="N89" s="62">
        <v>0</v>
      </c>
      <c r="O89" s="62">
        <v>0</v>
      </c>
      <c r="P89" s="63">
        <v>0</v>
      </c>
    </row>
    <row r="90" spans="2:16" ht="12" customHeight="1">
      <c r="B90" s="60">
        <v>358</v>
      </c>
      <c r="C90" s="66"/>
      <c r="D90" s="30" t="s">
        <v>84</v>
      </c>
      <c r="E90" s="67"/>
      <c r="F90" s="61" t="s">
        <v>89</v>
      </c>
      <c r="G90" s="62">
        <v>339.495506</v>
      </c>
      <c r="H90" s="62">
        <v>0</v>
      </c>
      <c r="I90" s="62">
        <v>106.020539</v>
      </c>
      <c r="J90" s="62">
        <v>0</v>
      </c>
      <c r="K90" s="63">
        <v>0</v>
      </c>
      <c r="L90" s="64">
        <v>0</v>
      </c>
      <c r="M90" s="62">
        <v>0</v>
      </c>
      <c r="N90" s="62">
        <v>0</v>
      </c>
      <c r="O90" s="62">
        <v>0</v>
      </c>
      <c r="P90" s="63">
        <v>0</v>
      </c>
    </row>
    <row r="91" spans="2:16" ht="12" customHeight="1">
      <c r="B91" s="60">
        <v>359</v>
      </c>
      <c r="C91" s="66"/>
      <c r="D91" s="30" t="s">
        <v>85</v>
      </c>
      <c r="E91" s="67"/>
      <c r="F91" s="61" t="s">
        <v>89</v>
      </c>
      <c r="G91" s="62">
        <v>742.71741902439</v>
      </c>
      <c r="H91" s="62">
        <v>0</v>
      </c>
      <c r="I91" s="62">
        <v>106.489677</v>
      </c>
      <c r="J91" s="62">
        <v>0</v>
      </c>
      <c r="K91" s="63">
        <v>0</v>
      </c>
      <c r="L91" s="64">
        <v>0</v>
      </c>
      <c r="M91" s="62">
        <v>0</v>
      </c>
      <c r="N91" s="62">
        <v>0</v>
      </c>
      <c r="O91" s="62">
        <v>0</v>
      </c>
      <c r="P91" s="63">
        <v>0</v>
      </c>
    </row>
    <row r="92" spans="2:16" ht="12" customHeight="1">
      <c r="B92" s="43"/>
      <c r="C92" s="24"/>
      <c r="D92" s="42" t="s">
        <v>90</v>
      </c>
      <c r="E92" s="26"/>
      <c r="F92" s="27"/>
      <c r="G92" s="63">
        <v>2824.07680302439</v>
      </c>
      <c r="H92" s="63">
        <v>531.477026</v>
      </c>
      <c r="I92" s="63">
        <v>751</v>
      </c>
      <c r="J92" s="63">
        <v>0</v>
      </c>
      <c r="K92" s="28">
        <v>531.477026</v>
      </c>
      <c r="L92" s="58">
        <v>18.8</v>
      </c>
      <c r="M92" s="33"/>
      <c r="N92" s="33"/>
      <c r="O92" s="33"/>
      <c r="P92" s="29"/>
    </row>
    <row r="93" spans="2:16" ht="12" customHeight="1">
      <c r="B93" s="60"/>
      <c r="C93" s="66"/>
      <c r="D93" s="25"/>
      <c r="E93" s="68"/>
      <c r="F93" s="65"/>
      <c r="G93" s="28"/>
      <c r="H93" s="28"/>
      <c r="I93" s="28"/>
      <c r="J93" s="28"/>
      <c r="K93" s="63"/>
      <c r="L93" s="64"/>
      <c r="M93" s="62"/>
      <c r="N93" s="62"/>
      <c r="O93" s="62"/>
      <c r="P93" s="63"/>
    </row>
    <row r="94" spans="2:16" ht="12" customHeight="1">
      <c r="B94" s="60"/>
      <c r="C94" s="66"/>
      <c r="D94" s="25" t="s">
        <v>91</v>
      </c>
      <c r="E94" s="68"/>
      <c r="F94" s="65"/>
      <c r="G94" s="28">
        <v>562.85483</v>
      </c>
      <c r="H94" s="28">
        <v>156.6</v>
      </c>
      <c r="I94" s="28">
        <v>0</v>
      </c>
      <c r="J94" s="28">
        <v>0</v>
      </c>
      <c r="K94" s="63">
        <v>156.6</v>
      </c>
      <c r="L94" s="64">
        <v>27.8</v>
      </c>
      <c r="M94" s="62"/>
      <c r="N94" s="62"/>
      <c r="O94" s="62"/>
      <c r="P94" s="63"/>
    </row>
    <row r="95" spans="2:16" ht="12" customHeight="1">
      <c r="B95" s="60">
        <v>40</v>
      </c>
      <c r="C95" s="66"/>
      <c r="D95" s="30" t="s">
        <v>107</v>
      </c>
      <c r="E95" s="67"/>
      <c r="F95" s="61" t="s">
        <v>86</v>
      </c>
      <c r="G95" s="62">
        <v>562.85483</v>
      </c>
      <c r="H95" s="62">
        <v>156.6</v>
      </c>
      <c r="I95" s="62">
        <v>0</v>
      </c>
      <c r="J95" s="62">
        <v>0</v>
      </c>
      <c r="K95" s="63">
        <v>156.6</v>
      </c>
      <c r="L95" s="64">
        <v>27.8</v>
      </c>
      <c r="M95" s="62">
        <v>34.5</v>
      </c>
      <c r="N95" s="62">
        <v>0</v>
      </c>
      <c r="O95" s="62">
        <v>0</v>
      </c>
      <c r="P95" s="63">
        <v>34.5</v>
      </c>
    </row>
    <row r="96" spans="2:16" ht="12" customHeight="1">
      <c r="B96" s="60"/>
      <c r="C96" s="66"/>
      <c r="D96" s="30"/>
      <c r="E96" s="67"/>
      <c r="F96" s="61"/>
      <c r="G96" s="62"/>
      <c r="H96" s="62"/>
      <c r="I96" s="62"/>
      <c r="J96" s="62"/>
      <c r="K96" s="63"/>
      <c r="L96" s="64"/>
      <c r="M96" s="62"/>
      <c r="N96" s="62"/>
      <c r="O96" s="62"/>
      <c r="P96" s="63"/>
    </row>
    <row r="97" spans="2:16" ht="12" customHeight="1">
      <c r="B97" s="60"/>
      <c r="C97" s="66"/>
      <c r="D97" s="25" t="s">
        <v>92</v>
      </c>
      <c r="E97" s="68"/>
      <c r="F97" s="65"/>
      <c r="G97" s="28">
        <v>2261.22197302439</v>
      </c>
      <c r="H97" s="28">
        <v>374.877026</v>
      </c>
      <c r="I97" s="28">
        <v>751</v>
      </c>
      <c r="J97" s="28">
        <v>0</v>
      </c>
      <c r="K97" s="63">
        <v>374.877026</v>
      </c>
      <c r="L97" s="64">
        <v>16.6</v>
      </c>
      <c r="M97" s="62"/>
      <c r="N97" s="62"/>
      <c r="O97" s="62"/>
      <c r="P97" s="63"/>
    </row>
    <row r="98" spans="2:16" ht="12" customHeight="1">
      <c r="B98" s="60">
        <v>45</v>
      </c>
      <c r="C98" s="66"/>
      <c r="D98" s="30" t="s">
        <v>108</v>
      </c>
      <c r="E98" s="67"/>
      <c r="F98" s="61" t="s">
        <v>88</v>
      </c>
      <c r="G98" s="62">
        <v>630.873504</v>
      </c>
      <c r="H98" s="62">
        <v>374.877026</v>
      </c>
      <c r="I98" s="62">
        <v>0</v>
      </c>
      <c r="J98" s="62">
        <v>0</v>
      </c>
      <c r="K98" s="63">
        <v>374.877026</v>
      </c>
      <c r="L98" s="64">
        <v>59.4</v>
      </c>
      <c r="M98" s="62">
        <v>100</v>
      </c>
      <c r="N98" s="62">
        <v>0</v>
      </c>
      <c r="O98" s="62">
        <v>0</v>
      </c>
      <c r="P98" s="63">
        <v>100</v>
      </c>
    </row>
    <row r="99" spans="2:16" ht="12" customHeight="1">
      <c r="B99" s="44">
        <v>303</v>
      </c>
      <c r="C99" s="45"/>
      <c r="D99" s="46" t="s">
        <v>106</v>
      </c>
      <c r="E99" s="47"/>
      <c r="F99" s="48" t="s">
        <v>87</v>
      </c>
      <c r="G99" s="49">
        <v>1630.34846902439</v>
      </c>
      <c r="H99" s="49">
        <v>0</v>
      </c>
      <c r="I99" s="49">
        <v>751</v>
      </c>
      <c r="J99" s="52">
        <v>0</v>
      </c>
      <c r="K99" s="53">
        <v>0</v>
      </c>
      <c r="L99" s="59">
        <v>0</v>
      </c>
      <c r="M99" s="49">
        <v>0</v>
      </c>
      <c r="N99" s="49">
        <v>40.4</v>
      </c>
      <c r="O99" s="52">
        <v>0</v>
      </c>
      <c r="P99" s="54">
        <v>0</v>
      </c>
    </row>
    <row r="100" spans="2:16" ht="13.5" customHeight="1">
      <c r="B100" s="50" t="s">
        <v>93</v>
      </c>
      <c r="C100" s="50"/>
      <c r="D100" s="50"/>
      <c r="E100" s="50"/>
      <c r="F100" s="50"/>
      <c r="G100" s="50"/>
      <c r="H100" s="50"/>
      <c r="I100" s="50"/>
      <c r="J100" s="50"/>
      <c r="K100" s="50"/>
      <c r="L100" s="50"/>
      <c r="M100" s="50"/>
      <c r="N100" s="50"/>
      <c r="O100" s="50"/>
      <c r="P100" s="69"/>
    </row>
    <row r="101" spans="2:16" ht="13.5" customHeight="1">
      <c r="B101" s="50" t="s">
        <v>94</v>
      </c>
      <c r="C101" s="50"/>
      <c r="D101" s="50"/>
      <c r="E101" s="50"/>
      <c r="F101" s="50"/>
      <c r="G101" s="50"/>
      <c r="H101" s="50"/>
      <c r="I101" s="50"/>
      <c r="J101" s="50"/>
      <c r="K101" s="50"/>
      <c r="L101" s="50"/>
      <c r="M101" s="50"/>
      <c r="N101" s="50"/>
      <c r="O101" s="50"/>
      <c r="P101" s="69"/>
    </row>
    <row r="102" spans="2:16" ht="13.5" customHeight="1">
      <c r="B102" s="50" t="s">
        <v>109</v>
      </c>
      <c r="C102" s="50"/>
      <c r="D102" s="50"/>
      <c r="E102" s="50"/>
      <c r="F102" s="50"/>
      <c r="G102" s="50"/>
      <c r="H102" s="50"/>
      <c r="I102" s="50"/>
      <c r="J102" s="50"/>
      <c r="K102" s="50"/>
      <c r="L102" s="50"/>
      <c r="M102" s="50"/>
      <c r="N102" s="50"/>
      <c r="O102" s="50"/>
      <c r="P102" s="69"/>
    </row>
    <row r="103" spans="2:16" ht="13.5" customHeight="1">
      <c r="B103" s="50" t="s">
        <v>110</v>
      </c>
      <c r="C103" s="50"/>
      <c r="D103" s="50"/>
      <c r="E103" s="50"/>
      <c r="F103" s="50"/>
      <c r="G103" s="50"/>
      <c r="H103" s="50"/>
      <c r="I103" s="50"/>
      <c r="J103" s="50"/>
      <c r="K103" s="50"/>
      <c r="L103" s="50"/>
      <c r="M103" s="50"/>
      <c r="N103" s="50"/>
      <c r="O103" s="50"/>
      <c r="P103" s="69"/>
    </row>
    <row r="104" spans="2:16" ht="30.75">
      <c r="B104" s="50" t="s">
        <v>30</v>
      </c>
      <c r="C104" s="14"/>
      <c r="E104" s="14"/>
      <c r="F104" s="14"/>
      <c r="G104" s="14"/>
      <c r="H104" s="14"/>
      <c r="I104" s="14"/>
      <c r="J104" s="14"/>
      <c r="K104" s="14"/>
      <c r="L104" s="14"/>
      <c r="M104" s="14"/>
      <c r="N104" s="14"/>
      <c r="O104" s="14"/>
      <c r="P104" s="51"/>
    </row>
    <row r="105" spans="2:3" ht="27.75">
      <c r="B105" s="56"/>
      <c r="C105" s="56"/>
    </row>
    <row r="106" spans="2:3" ht="27.75">
      <c r="B106" s="56"/>
      <c r="C106" s="56"/>
    </row>
    <row r="107" spans="2:3" ht="27.75">
      <c r="B107" s="56"/>
      <c r="C107" s="56"/>
    </row>
    <row r="108" spans="2:3" ht="27.75">
      <c r="B108" s="56"/>
      <c r="C108" s="56"/>
    </row>
    <row r="109" spans="2:4" ht="27.75">
      <c r="B109" s="56"/>
      <c r="C109" s="56"/>
      <c r="D109" s="56"/>
    </row>
    <row r="110" spans="2:4" ht="27.75">
      <c r="B110" s="56"/>
      <c r="C110" s="56"/>
      <c r="D110" s="56"/>
    </row>
    <row r="111" spans="2:4" ht="27.75">
      <c r="B111" s="56"/>
      <c r="C111" s="56"/>
      <c r="D111" s="56"/>
    </row>
    <row r="112" spans="2:4" ht="27.75">
      <c r="B112" s="56"/>
      <c r="C112" s="56"/>
      <c r="D112" s="56"/>
    </row>
    <row r="113" spans="2:4" ht="27.75">
      <c r="B113" s="56"/>
      <c r="C113" s="56"/>
      <c r="D113" s="56"/>
    </row>
    <row r="114" spans="2:4" ht="27.75">
      <c r="B114" s="56"/>
      <c r="C114" s="56"/>
      <c r="D114" s="56"/>
    </row>
    <row r="115" spans="2:4" ht="27.75">
      <c r="B115" s="56"/>
      <c r="C115" s="56"/>
      <c r="D115" s="56"/>
    </row>
    <row r="116" spans="2:4" ht="27.75">
      <c r="B116" s="56"/>
      <c r="C116" s="56"/>
      <c r="D116" s="56"/>
    </row>
    <row r="117" spans="2:4" ht="27.75">
      <c r="B117" s="56"/>
      <c r="C117" s="56"/>
      <c r="D117" s="56"/>
    </row>
    <row r="118" spans="2:4" ht="27.75">
      <c r="B118" s="56"/>
      <c r="C118" s="56"/>
      <c r="D118" s="56"/>
    </row>
    <row r="119" spans="2:4" ht="27.75">
      <c r="B119" s="56"/>
      <c r="C119" s="56"/>
      <c r="D119" s="56"/>
    </row>
    <row r="120" spans="2:4" ht="27.75">
      <c r="B120" s="56"/>
      <c r="C120" s="56"/>
      <c r="D120" s="56"/>
    </row>
    <row r="121" spans="2:4" ht="27.75">
      <c r="B121" s="56"/>
      <c r="C121" s="56"/>
      <c r="D121" s="56"/>
    </row>
    <row r="122" spans="2:4" ht="27.75">
      <c r="B122" s="56"/>
      <c r="C122" s="56"/>
      <c r="D122" s="56"/>
    </row>
    <row r="123" spans="2:4" ht="27.75">
      <c r="B123" s="56"/>
      <c r="C123" s="56"/>
      <c r="D123" s="56"/>
    </row>
    <row r="124" spans="2:4" ht="27.75">
      <c r="B124" s="56"/>
      <c r="C124" s="56"/>
      <c r="D124" s="56"/>
    </row>
    <row r="125" spans="2:4" ht="27.75">
      <c r="B125" s="56"/>
      <c r="C125" s="56"/>
      <c r="D125" s="56"/>
    </row>
    <row r="126" spans="2:4" ht="27.75">
      <c r="B126" s="56"/>
      <c r="C126" s="56"/>
      <c r="D126" s="56"/>
    </row>
    <row r="127" spans="2:4" ht="27.75">
      <c r="B127" s="56"/>
      <c r="C127" s="56"/>
      <c r="D127" s="56"/>
    </row>
    <row r="128" spans="2:4" ht="27.75">
      <c r="B128" s="56"/>
      <c r="C128" s="56"/>
      <c r="D128" s="56"/>
    </row>
    <row r="129" spans="2:4" ht="27.75">
      <c r="B129" s="56"/>
      <c r="C129" s="56"/>
      <c r="D129" s="56"/>
    </row>
    <row r="130" spans="2:4" ht="27.75">
      <c r="B130" s="56"/>
      <c r="C130" s="56"/>
      <c r="D130" s="56"/>
    </row>
    <row r="131" spans="2:4" ht="27.75">
      <c r="B131" s="56"/>
      <c r="C131" s="56"/>
      <c r="D131" s="56"/>
    </row>
    <row r="132" spans="2:4" ht="27.75">
      <c r="B132" s="56"/>
      <c r="C132" s="56"/>
      <c r="D132" s="56"/>
    </row>
    <row r="133" spans="2:4" ht="27.75">
      <c r="B133" s="56"/>
      <c r="C133" s="56"/>
      <c r="D133" s="56"/>
    </row>
    <row r="134" spans="2:4" ht="27.75">
      <c r="B134" s="56"/>
      <c r="C134" s="56"/>
      <c r="D134" s="56"/>
    </row>
    <row r="135" spans="2:4" ht="27.75">
      <c r="B135" s="56"/>
      <c r="C135" s="56"/>
      <c r="D135" s="56"/>
    </row>
    <row r="136" spans="2:4" ht="27.75">
      <c r="B136" s="56"/>
      <c r="C136" s="56"/>
      <c r="D136" s="56"/>
    </row>
    <row r="137" spans="2:4" ht="27.75">
      <c r="B137" s="56"/>
      <c r="C137" s="56"/>
      <c r="D137" s="56"/>
    </row>
    <row r="138" spans="2:4" ht="27.75">
      <c r="B138" s="56"/>
      <c r="C138" s="56"/>
      <c r="D138" s="56"/>
    </row>
    <row r="139" spans="2:4" ht="27.75">
      <c r="B139" s="56"/>
      <c r="C139" s="56"/>
      <c r="D139" s="56"/>
    </row>
    <row r="140" spans="2:4" ht="27.75">
      <c r="B140" s="56"/>
      <c r="C140" s="56"/>
      <c r="D140" s="56"/>
    </row>
    <row r="141" spans="2:4" ht="27.75">
      <c r="B141" s="56"/>
      <c r="C141" s="56"/>
      <c r="D141" s="56"/>
    </row>
    <row r="142" spans="2:4" ht="27.75">
      <c r="B142" s="56"/>
      <c r="C142" s="56"/>
      <c r="D142" s="56"/>
    </row>
    <row r="143" spans="2:4" ht="27.75">
      <c r="B143" s="56"/>
      <c r="C143" s="56"/>
      <c r="D143" s="56"/>
    </row>
    <row r="144" spans="2:4" ht="27.75">
      <c r="B144" s="56"/>
      <c r="C144" s="56"/>
      <c r="D144" s="56"/>
    </row>
    <row r="145" spans="2:4" ht="27.75">
      <c r="B145" s="56"/>
      <c r="C145" s="56"/>
      <c r="D145" s="56"/>
    </row>
    <row r="146" spans="2:4" ht="27.75">
      <c r="B146" s="56"/>
      <c r="C146" s="56"/>
      <c r="D146" s="56"/>
    </row>
    <row r="147" spans="2:4" ht="27.75">
      <c r="B147" s="56"/>
      <c r="C147" s="56"/>
      <c r="D147" s="56"/>
    </row>
    <row r="148" spans="2:4" ht="27.75">
      <c r="B148" s="56"/>
      <c r="C148" s="56"/>
      <c r="D148" s="56"/>
    </row>
    <row r="149" spans="2:4" ht="27.75">
      <c r="B149" s="56"/>
      <c r="C149" s="56"/>
      <c r="D149" s="56"/>
    </row>
    <row r="150" spans="2:4" ht="27.75">
      <c r="B150" s="56"/>
      <c r="C150" s="56"/>
      <c r="D150" s="56"/>
    </row>
    <row r="151" spans="2:4" ht="27.75">
      <c r="B151" s="56"/>
      <c r="C151" s="56"/>
      <c r="D151" s="56"/>
    </row>
    <row r="152" spans="2:4" ht="27.75">
      <c r="B152" s="56"/>
      <c r="C152" s="56"/>
      <c r="D152" s="56"/>
    </row>
    <row r="153" spans="2:4" ht="27.75">
      <c r="B153" s="56"/>
      <c r="C153" s="56"/>
      <c r="D153" s="56"/>
    </row>
    <row r="154" spans="2:4" ht="27.75">
      <c r="B154" s="56"/>
      <c r="C154" s="56"/>
      <c r="D154" s="56"/>
    </row>
    <row r="155" spans="2:4" ht="27.75">
      <c r="B155" s="56"/>
      <c r="C155" s="56"/>
      <c r="D155" s="56"/>
    </row>
    <row r="156" spans="2:4" ht="27.75">
      <c r="B156" s="56"/>
      <c r="C156" s="56"/>
      <c r="D156" s="56"/>
    </row>
    <row r="157" spans="2:4" ht="27.75">
      <c r="B157" s="56"/>
      <c r="C157" s="56"/>
      <c r="D157" s="56"/>
    </row>
    <row r="158" spans="2:4" ht="27.75">
      <c r="B158" s="56"/>
      <c r="C158" s="56"/>
      <c r="D158" s="56"/>
    </row>
    <row r="159" spans="2:4" ht="27.75">
      <c r="B159" s="56"/>
      <c r="C159" s="56"/>
      <c r="D159" s="56"/>
    </row>
    <row r="160" spans="2:4" ht="27.75">
      <c r="B160" s="56"/>
      <c r="C160" s="56"/>
      <c r="D160" s="56"/>
    </row>
    <row r="161" spans="2:4" ht="27.75">
      <c r="B161" s="56"/>
      <c r="C161" s="56"/>
      <c r="D161" s="56"/>
    </row>
    <row r="162" spans="2:4" ht="27.75">
      <c r="B162" s="56"/>
      <c r="C162" s="56"/>
      <c r="D162" s="56"/>
    </row>
  </sheetData>
  <sheetProtection/>
  <protectedRanges>
    <protectedRange sqref="P13 P15 P17:P105" name="avance_1_1"/>
    <protectedRange sqref="M13:N13 M15:N15 M17:N105" name="inversion_1_1"/>
  </protectedRanges>
  <mergeCells count="8">
    <mergeCell ref="B7:B10"/>
    <mergeCell ref="H7:L7"/>
    <mergeCell ref="I8:L8"/>
    <mergeCell ref="M7:P7"/>
    <mergeCell ref="N8:P8"/>
    <mergeCell ref="C7:E10"/>
    <mergeCell ref="F7:F9"/>
    <mergeCell ref="G7:G9"/>
  </mergeCells>
  <conditionalFormatting sqref="L28 L32:L35 L15:L20 L38:L41 L44:L50 L53:L62 L68:L72 L76:L80 L99 L85:L86 L91:L92">
    <cfRule type="cellIs" priority="64" dxfId="44" operator="equal" stopIfTrue="1">
      <formula>$L$12</formula>
    </cfRule>
  </conditionalFormatting>
  <conditionalFormatting sqref="C109:C162">
    <cfRule type="duplicateValues" priority="63" dxfId="45" stopIfTrue="1">
      <formula>AND(COUNTIF($C$109:$C$162,C109)&gt;1,NOT(ISBLANK(C109)))</formula>
    </cfRule>
  </conditionalFormatting>
  <conditionalFormatting sqref="L21:L24">
    <cfRule type="cellIs" priority="62" dxfId="44" operator="equal" stopIfTrue="1">
      <formula>$L$12</formula>
    </cfRule>
  </conditionalFormatting>
  <conditionalFormatting sqref="B104:B65536 B1:B24 B28:B30 B53:B62 B76:B80 B32:B35 B38:B41 B44:B50 B68:B72 B86 B92 B99">
    <cfRule type="duplicateValues" priority="56" dxfId="45" stopIfTrue="1">
      <formula>AND(COUNTIF($B$104:$B$65536,B1)+COUNTIF($B$1:$B$24,B1)+COUNTIF($B$28:$B$30,B1)+COUNTIF($B$53:$B$62,B1)+COUNTIF($B$76:$B$80,B1)+COUNTIF($B$32:$B$35,B1)+COUNTIF($B$38:$B$41,B1)+COUNTIF($B$44:$B$50,B1)+COUNTIF($B$68:$B$72,B1)+COUNTIF($B$86:$B$86,B1)+COUNTIF($B$92:$B$92,B1)+COUNTIF($B$99:$B$99,B1)&gt;1,NOT(ISBLANK(B1)))</formula>
    </cfRule>
  </conditionalFormatting>
  <conditionalFormatting sqref="L25">
    <cfRule type="cellIs" priority="51" dxfId="44" operator="equal" stopIfTrue="1">
      <formula>$L$12</formula>
    </cfRule>
  </conditionalFormatting>
  <conditionalFormatting sqref="B25:B27">
    <cfRule type="duplicateValues" priority="50" dxfId="45" stopIfTrue="1">
      <formula>AND(COUNTIF($B$25:$B$27,B25)&gt;1,NOT(ISBLANK(B25)))</formula>
    </cfRule>
  </conditionalFormatting>
  <conditionalFormatting sqref="L51:L52">
    <cfRule type="cellIs" priority="49" dxfId="44" operator="equal" stopIfTrue="1">
      <formula>$L$12</formula>
    </cfRule>
  </conditionalFormatting>
  <conditionalFormatting sqref="B51:B52">
    <cfRule type="duplicateValues" priority="48" dxfId="45" stopIfTrue="1">
      <formula>AND(COUNTIF($B$51:$B$52,B51)&gt;1,NOT(ISBLANK(B51)))</formula>
    </cfRule>
  </conditionalFormatting>
  <conditionalFormatting sqref="L73:L75">
    <cfRule type="cellIs" priority="47" dxfId="44" operator="equal" stopIfTrue="1">
      <formula>$L$12</formula>
    </cfRule>
  </conditionalFormatting>
  <conditionalFormatting sqref="B73:B75">
    <cfRule type="duplicateValues" priority="46" dxfId="45" stopIfTrue="1">
      <formula>AND(COUNTIF($B$73:$B$75,B73)&gt;1,NOT(ISBLANK(B73)))</formula>
    </cfRule>
  </conditionalFormatting>
  <conditionalFormatting sqref="B100:O100 C101:O101">
    <cfRule type="duplicateValues" priority="74" dxfId="45" stopIfTrue="1">
      <formula>AND(COUNTIF($B$100:$O$100,B100)+COUNTIF($C$101:$O$101,B100)&gt;1,NOT(ISBLANK(B100)))</formula>
    </cfRule>
  </conditionalFormatting>
  <conditionalFormatting sqref="L31">
    <cfRule type="cellIs" priority="45" dxfId="44" operator="equal" stopIfTrue="1">
      <formula>$L$12</formula>
    </cfRule>
  </conditionalFormatting>
  <conditionalFormatting sqref="B31">
    <cfRule type="duplicateValues" priority="44" dxfId="45" stopIfTrue="1">
      <formula>AND(COUNTIF($B$31:$B$31,B31)&gt;1,NOT(ISBLANK(B31)))</formula>
    </cfRule>
  </conditionalFormatting>
  <conditionalFormatting sqref="L37">
    <cfRule type="cellIs" priority="43" dxfId="44" operator="equal" stopIfTrue="1">
      <formula>$L$12</formula>
    </cfRule>
  </conditionalFormatting>
  <conditionalFormatting sqref="B37">
    <cfRule type="duplicateValues" priority="42" dxfId="45" stopIfTrue="1">
      <formula>AND(COUNTIF($B$37:$B$37,B37)&gt;1,NOT(ISBLANK(B37)))</formula>
    </cfRule>
  </conditionalFormatting>
  <conditionalFormatting sqref="L36">
    <cfRule type="cellIs" priority="41" dxfId="44" operator="equal" stopIfTrue="1">
      <formula>$L$12</formula>
    </cfRule>
  </conditionalFormatting>
  <conditionalFormatting sqref="B36">
    <cfRule type="duplicateValues" priority="40" dxfId="45" stopIfTrue="1">
      <formula>AND(COUNTIF($B$36:$B$36,B36)&gt;1,NOT(ISBLANK(B36)))</formula>
    </cfRule>
  </conditionalFormatting>
  <conditionalFormatting sqref="L42:L43">
    <cfRule type="cellIs" priority="39" dxfId="44" operator="equal" stopIfTrue="1">
      <formula>$L$12</formula>
    </cfRule>
  </conditionalFormatting>
  <conditionalFormatting sqref="B42:B43">
    <cfRule type="duplicateValues" priority="38" dxfId="45" stopIfTrue="1">
      <formula>AND(COUNTIF($B$42:$B$43,B42)&gt;1,NOT(ISBLANK(B42)))</formula>
    </cfRule>
  </conditionalFormatting>
  <conditionalFormatting sqref="L63:L67">
    <cfRule type="cellIs" priority="37" dxfId="44" operator="equal" stopIfTrue="1">
      <formula>$L$12</formula>
    </cfRule>
  </conditionalFormatting>
  <conditionalFormatting sqref="B63:B67">
    <cfRule type="duplicateValues" priority="36" dxfId="45" stopIfTrue="1">
      <formula>AND(COUNTIF($B$63:$B$67,B63)&gt;1,NOT(ISBLANK(B63)))</formula>
    </cfRule>
  </conditionalFormatting>
  <conditionalFormatting sqref="L81">
    <cfRule type="cellIs" priority="35" dxfId="44" operator="equal" stopIfTrue="1">
      <formula>$L$12</formula>
    </cfRule>
  </conditionalFormatting>
  <conditionalFormatting sqref="B81 B85">
    <cfRule type="duplicateValues" priority="34" dxfId="45" stopIfTrue="1">
      <formula>AND(COUNTIF($B$81:$B$81,B81)+COUNTIF($B$85:$B$85,B81)&gt;1,NOT(ISBLANK(B81)))</formula>
    </cfRule>
  </conditionalFormatting>
  <conditionalFormatting sqref="L82:L84">
    <cfRule type="cellIs" priority="33" dxfId="44" operator="equal" stopIfTrue="1">
      <formula>$L$12</formula>
    </cfRule>
  </conditionalFormatting>
  <conditionalFormatting sqref="B82:B84">
    <cfRule type="duplicateValues" priority="32" dxfId="45" stopIfTrue="1">
      <formula>AND(COUNTIF($B$82:$B$84,B82)&gt;1,NOT(ISBLANK(B82)))</formula>
    </cfRule>
  </conditionalFormatting>
  <conditionalFormatting sqref="L87">
    <cfRule type="cellIs" priority="31" dxfId="44" operator="equal" stopIfTrue="1">
      <formula>$L$12</formula>
    </cfRule>
  </conditionalFormatting>
  <conditionalFormatting sqref="B87 B91">
    <cfRule type="duplicateValues" priority="30" dxfId="45" stopIfTrue="1">
      <formula>AND(COUNTIF($B$87:$B$87,B87)+COUNTIF($B$91:$B$91,B87)&gt;1,NOT(ISBLANK(B87)))</formula>
    </cfRule>
  </conditionalFormatting>
  <conditionalFormatting sqref="L88:L90">
    <cfRule type="cellIs" priority="29" dxfId="44" operator="equal" stopIfTrue="1">
      <formula>$L$12</formula>
    </cfRule>
  </conditionalFormatting>
  <conditionalFormatting sqref="B88:B90">
    <cfRule type="duplicateValues" priority="28" dxfId="45" stopIfTrue="1">
      <formula>AND(COUNTIF($B$88:$B$90,B88)&gt;1,NOT(ISBLANK(B88)))</formula>
    </cfRule>
  </conditionalFormatting>
  <conditionalFormatting sqref="L93">
    <cfRule type="cellIs" priority="27" dxfId="44" operator="equal" stopIfTrue="1">
      <formula>$L$12</formula>
    </cfRule>
  </conditionalFormatting>
  <conditionalFormatting sqref="B93">
    <cfRule type="duplicateValues" priority="26" dxfId="45" stopIfTrue="1">
      <formula>AND(COUNTIF($B$93:$B$93,B93)&gt;1,NOT(ISBLANK(B93)))</formula>
    </cfRule>
  </conditionalFormatting>
  <conditionalFormatting sqref="L96">
    <cfRule type="cellIs" priority="21" dxfId="44" operator="equal" stopIfTrue="1">
      <formula>$L$12</formula>
    </cfRule>
  </conditionalFormatting>
  <conditionalFormatting sqref="B96">
    <cfRule type="duplicateValues" priority="20" dxfId="45" stopIfTrue="1">
      <formula>AND(COUNTIF($B$96:$B$96,B96)&gt;1,NOT(ISBLANK(B96)))</formula>
    </cfRule>
  </conditionalFormatting>
  <conditionalFormatting sqref="L94">
    <cfRule type="cellIs" priority="15" dxfId="44" operator="equal" stopIfTrue="1">
      <formula>$L$12</formula>
    </cfRule>
  </conditionalFormatting>
  <conditionalFormatting sqref="B94">
    <cfRule type="duplicateValues" priority="14" dxfId="45" stopIfTrue="1">
      <formula>AND(COUNTIF($B$94:$B$94,B94)&gt;1,NOT(ISBLANK(B94)))</formula>
    </cfRule>
  </conditionalFormatting>
  <conditionalFormatting sqref="L95">
    <cfRule type="cellIs" priority="13" dxfId="44" operator="equal" stopIfTrue="1">
      <formula>$L$12</formula>
    </cfRule>
  </conditionalFormatting>
  <conditionalFormatting sqref="B95">
    <cfRule type="duplicateValues" priority="12" dxfId="45" stopIfTrue="1">
      <formula>AND(COUNTIF($B$95:$B$95,B95)&gt;1,NOT(ISBLANK(B95)))</formula>
    </cfRule>
  </conditionalFormatting>
  <conditionalFormatting sqref="L97">
    <cfRule type="cellIs" priority="7" dxfId="44" operator="equal" stopIfTrue="1">
      <formula>$L$12</formula>
    </cfRule>
  </conditionalFormatting>
  <conditionalFormatting sqref="B97">
    <cfRule type="duplicateValues" priority="6" dxfId="45" stopIfTrue="1">
      <formula>AND(COUNTIF($B$97:$B$97,B97)&gt;1,NOT(ISBLANK(B97)))</formula>
    </cfRule>
  </conditionalFormatting>
  <conditionalFormatting sqref="L98">
    <cfRule type="cellIs" priority="5" dxfId="44" operator="equal" stopIfTrue="1">
      <formula>$L$12</formula>
    </cfRule>
  </conditionalFormatting>
  <conditionalFormatting sqref="B98">
    <cfRule type="duplicateValues" priority="86" dxfId="45" stopIfTrue="1">
      <formula>AND(COUNTIF($B$98:$B$98,B98)&gt;1,NOT(ISBLANK(B98)))</formula>
    </cfRule>
  </conditionalFormatting>
  <conditionalFormatting sqref="B103:O103">
    <cfRule type="duplicateValues" priority="3" dxfId="45" stopIfTrue="1">
      <formula>AND(COUNTIF($B$103:$O$103,B103)&gt;1,NOT(ISBLANK(B103)))</formula>
    </cfRule>
  </conditionalFormatting>
  <conditionalFormatting sqref="B101">
    <cfRule type="duplicateValues" priority="2" dxfId="45" stopIfTrue="1">
      <formula>AND(COUNTIF($B$101:$B$101,B101)&gt;1,NOT(ISBLANK(B101)))</formula>
    </cfRule>
  </conditionalFormatting>
  <conditionalFormatting sqref="B102:O102">
    <cfRule type="duplicateValues" priority="1" dxfId="45" stopIfTrue="1">
      <formula>AND(COUNTIF($B$102:$O$102,B102)&gt;1,NOT(ISBLANK(B102)))</formula>
    </cfRule>
  </conditionalFormatting>
  <printOptions horizontalCentered="1"/>
  <pageMargins left="0.1968503937007874" right="0.1968503937007874" top="0.984251968503937" bottom="0.7086614173228347" header="0" footer="0"/>
  <pageSetup fitToHeight="2" horizontalDpi="600" verticalDpi="600" orientation="landscape" paperSize="119" scale="70" r:id="rId1"/>
  <rowBreaks count="1" manualBreakCount="1">
    <brk id="6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prueba</cp:lastModifiedBy>
  <cp:lastPrinted>2023-04-13T20:03:49Z</cp:lastPrinted>
  <dcterms:created xsi:type="dcterms:W3CDTF">1998-09-04T17:09:23Z</dcterms:created>
  <dcterms:modified xsi:type="dcterms:W3CDTF">2023-04-13T20:07:01Z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