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860" activeTab="0"/>
  </bookViews>
  <sheets>
    <sheet name="EN" sheetId="1" r:id="rId1"/>
  </sheets>
  <definedNames>
    <definedName name="Abr">4</definedName>
    <definedName name="AbrAcum">-4</definedName>
    <definedName name="AbrJun">14</definedName>
    <definedName name="Acum">0</definedName>
    <definedName name="Adecuado">215</definedName>
    <definedName name="Ago">8</definedName>
    <definedName name="AgoAcum">-8</definedName>
    <definedName name="Anio">2014</definedName>
    <definedName name="_xlnm.Print_Area" localSheetId="0">'EN'!$B$2:$K$27</definedName>
    <definedName name="CGN">12</definedName>
    <definedName name="CONS">6</definedName>
    <definedName name="CORP">5</definedName>
    <definedName name="Dic">12</definedName>
    <definedName name="DicAcum">-12</definedName>
    <definedName name="DlsEnPesos">1</definedName>
    <definedName name="Dolares">2</definedName>
    <definedName name="Ejercicio">267</definedName>
    <definedName name="Ene">1</definedName>
    <definedName name="EneAcum">-1</definedName>
    <definedName name="EneJun">17</definedName>
    <definedName name="EneMar">13</definedName>
    <definedName name="ETI">9</definedName>
    <definedName name="Feb">2</definedName>
    <definedName name="FebAcum">-2</definedName>
    <definedName name="FER">8</definedName>
    <definedName name="GAS">3</definedName>
    <definedName name="Jul">7</definedName>
    <definedName name="JulAcum">-7</definedName>
    <definedName name="JulDic">18</definedName>
    <definedName name="JulSep">15</definedName>
    <definedName name="Jun">6</definedName>
    <definedName name="JunAcum">-6</definedName>
    <definedName name="LOG">7</definedName>
    <definedName name="Mar">3</definedName>
    <definedName name="MarAcum">-3</definedName>
    <definedName name="May">5</definedName>
    <definedName name="MayAcum">-5</definedName>
    <definedName name="Mes">1</definedName>
    <definedName name="MNacional">0</definedName>
    <definedName name="Nov">11</definedName>
    <definedName name="NovAcum">-11</definedName>
    <definedName name="Oct">10</definedName>
    <definedName name="OctAcum">-10</definedName>
    <definedName name="OctDic">16</definedName>
    <definedName name="Organismo">6</definedName>
    <definedName name="PEN">13</definedName>
    <definedName name="PEP">1</definedName>
    <definedName name="PER">11</definedName>
    <definedName name="Presupuesto">266</definedName>
    <definedName name="Programa">216</definedName>
    <definedName name="PTQ">4</definedName>
    <definedName name="REF">2</definedName>
    <definedName name="Sep">9</definedName>
    <definedName name="SepAcum">-9</definedName>
    <definedName name="TESO">0</definedName>
    <definedName name="TotalPesos">3</definedName>
    <definedName name="TRI">10</definedName>
    <definedName name="Unidades">1</definedName>
    <definedName name="Version">214</definedName>
    <definedName name="VersionC">213</definedName>
  </definedNames>
  <calcPr fullCalcOnLoad="1"/>
</workbook>
</file>

<file path=xl/sharedStrings.xml><?xml version="1.0" encoding="utf-8"?>
<sst xmlns="http://schemas.openxmlformats.org/spreadsheetml/2006/main" count="27" uniqueCount="19">
  <si>
    <t>ENDEUDAMIENTO NETO</t>
  </si>
  <si>
    <t>PETRÓLEOS MEXICANOS</t>
  </si>
  <si>
    <t>( FLUJO EFECTIVO )</t>
  </si>
  <si>
    <t>( PESOS )</t>
  </si>
  <si>
    <t>CONCEPTO</t>
  </si>
  <si>
    <t>REGISTRADO</t>
  </si>
  <si>
    <t>APROBADO</t>
  </si>
  <si>
    <t>INTERNO</t>
  </si>
  <si>
    <t>EXTERNO</t>
  </si>
  <si>
    <t>TOTAL</t>
  </si>
  <si>
    <t>Fuente: Petróleos Mexicanos.</t>
  </si>
  <si>
    <t>DEUDA PÚBLICA</t>
  </si>
  <si>
    <t>FINANCIAMIENTO DEUDA PÚBLICA</t>
  </si>
  <si>
    <t>AMORTIZACIÓN DEUDA PÚBLICA</t>
  </si>
  <si>
    <r>
      <t xml:space="preserve">INSTRUMENTOS FINANCIEROS DERIVADOS </t>
    </r>
    <r>
      <rPr>
        <vertAlign val="superscript"/>
        <sz val="8"/>
        <rFont val="Montserrat"/>
        <family val="0"/>
      </rPr>
      <t>1/</t>
    </r>
  </si>
  <si>
    <r>
      <t xml:space="preserve">OTROS PASIVOS FINANCIEROS </t>
    </r>
    <r>
      <rPr>
        <vertAlign val="superscript"/>
        <sz val="8"/>
        <rFont val="Montserrat"/>
        <family val="0"/>
      </rPr>
      <t>2/</t>
    </r>
  </si>
  <si>
    <t>CUENTA PÚBLICA 2022</t>
  </si>
  <si>
    <t xml:space="preserve">1/ El monto de instrumentos financieros derivados es producto del pago del componente asimilado a capital de los contratos de cobertura. Este monto se ubica en este rubro conforme con la opinión sobre el registro presupuestario emitida por la SHCP a través de su oficio 312.A.E.-451 del 25 de noviembre de 2015. </t>
  </si>
  <si>
    <t xml:space="preserve">2/ En seguimiento a lo dispuesto por la SHCP en oficio 312.A.-0508 del 24 de febrero de 2021, en este renglón se registran como endeudamiento no constitutivo de deuda pública las operaciones de monetización (reporto) de títulos de crédito, reflejando en este ejercicio con signo positivo el ingreso neto y en los subsecuentes ejercicios se reflejará como amortización (con números negativos) los respectivos egresos.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</si>
</sst>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 numFmtId="166" formatCode="_(* #,##0.00_);_(* \(#,##0.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55">
    <font>
      <sz val="11"/>
      <color theme="1"/>
      <name val="Calibri"/>
      <family val="2"/>
    </font>
    <font>
      <sz val="11"/>
      <color indexed="8"/>
      <name val="Calibri"/>
      <family val="2"/>
    </font>
    <font>
      <sz val="18"/>
      <name val="Arial"/>
      <family val="2"/>
    </font>
    <font>
      <sz val="10"/>
      <name val="Arial"/>
      <family val="2"/>
    </font>
    <font>
      <sz val="10"/>
      <name val="Montserrat"/>
      <family val="3"/>
    </font>
    <font>
      <b/>
      <sz val="8"/>
      <name val="Montserrat"/>
      <family val="3"/>
    </font>
    <font>
      <sz val="8"/>
      <name val="Montserrat"/>
      <family val="3"/>
    </font>
    <font>
      <vertAlign val="superscript"/>
      <sz val="8"/>
      <name val="Montserrat"/>
      <family val="0"/>
    </font>
    <font>
      <sz val="6"/>
      <color indexed="8"/>
      <name val="Montserrat"/>
      <family val="3"/>
    </font>
    <font>
      <sz val="6"/>
      <name val="Montserrat"/>
      <family val="3"/>
    </font>
    <font>
      <sz val="8"/>
      <color indexed="8"/>
      <name val="Montserra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Montserrat"/>
      <family val="3"/>
    </font>
    <font>
      <sz val="11"/>
      <color indexed="8"/>
      <name val="Montserrat"/>
      <family val="3"/>
    </font>
    <font>
      <b/>
      <sz val="8"/>
      <color indexed="9"/>
      <name val="Montserrat"/>
      <family val="3"/>
    </font>
    <font>
      <sz val="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Montserrat"/>
      <family val="3"/>
    </font>
    <font>
      <sz val="11"/>
      <color theme="1"/>
      <name val="Montserrat"/>
      <family val="3"/>
    </font>
    <font>
      <b/>
      <sz val="8"/>
      <color theme="0"/>
      <name val="Montserrat"/>
      <family val="3"/>
    </font>
    <font>
      <sz val="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166" fontId="2" fillId="0" borderId="0" applyFont="0" applyFill="0" applyBorder="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31">
    <xf numFmtId="0" fontId="0" fillId="0" borderId="0" xfId="0" applyFont="1" applyAlignment="1">
      <alignment/>
    </xf>
    <xf numFmtId="0" fontId="5" fillId="0" borderId="0" xfId="58" applyFont="1" applyFill="1" applyAlignment="1">
      <alignment vertical="center"/>
      <protection/>
    </xf>
    <xf numFmtId="0" fontId="5" fillId="0" borderId="0" xfId="58" applyFont="1">
      <alignment/>
      <protection/>
    </xf>
    <xf numFmtId="0" fontId="5" fillId="0" borderId="0" xfId="58" applyFont="1" applyFill="1" applyAlignment="1">
      <alignment horizontal="right" vertical="center"/>
      <protection/>
    </xf>
    <xf numFmtId="0" fontId="6" fillId="0" borderId="0" xfId="58" applyFont="1" applyFill="1" applyBorder="1" applyAlignment="1">
      <alignment/>
      <protection/>
    </xf>
    <xf numFmtId="0" fontId="51" fillId="0" borderId="0" xfId="0" applyFont="1" applyAlignment="1">
      <alignment/>
    </xf>
    <xf numFmtId="0" fontId="52" fillId="0" borderId="0" xfId="0" applyFont="1" applyAlignment="1">
      <alignment/>
    </xf>
    <xf numFmtId="0" fontId="53" fillId="33" borderId="10" xfId="58" applyFont="1" applyFill="1" applyBorder="1" applyAlignment="1">
      <alignment horizontal="centerContinuous" vertical="center"/>
      <protection/>
    </xf>
    <xf numFmtId="0" fontId="53" fillId="33" borderId="10" xfId="58" applyFont="1" applyFill="1" applyBorder="1" applyAlignment="1">
      <alignment horizontal="center" vertical="center"/>
      <protection/>
    </xf>
    <xf numFmtId="49" fontId="6" fillId="0" borderId="11" xfId="58" applyNumberFormat="1" applyFont="1" applyFill="1" applyBorder="1" applyAlignment="1">
      <alignment vertical="center"/>
      <protection/>
    </xf>
    <xf numFmtId="37" fontId="6" fillId="0" borderId="11" xfId="58" applyNumberFormat="1" applyFont="1" applyFill="1" applyBorder="1" applyAlignment="1">
      <alignment vertical="center"/>
      <protection/>
    </xf>
    <xf numFmtId="49" fontId="5" fillId="0" borderId="12" xfId="58" applyNumberFormat="1" applyFont="1" applyFill="1" applyBorder="1" applyAlignment="1">
      <alignment horizontal="left" vertical="center" indent="1"/>
      <protection/>
    </xf>
    <xf numFmtId="37" fontId="5" fillId="0" borderId="12" xfId="58" applyNumberFormat="1" applyFont="1" applyFill="1" applyBorder="1" applyAlignment="1">
      <alignment vertical="center"/>
      <protection/>
    </xf>
    <xf numFmtId="49" fontId="5" fillId="0" borderId="12" xfId="58" applyNumberFormat="1" applyFont="1" applyFill="1" applyBorder="1" applyAlignment="1">
      <alignment horizontal="center" vertical="center"/>
      <protection/>
    </xf>
    <xf numFmtId="37" fontId="6" fillId="0" borderId="12" xfId="58" applyNumberFormat="1" applyFont="1" applyFill="1" applyBorder="1" applyAlignment="1">
      <alignment vertical="center"/>
      <protection/>
    </xf>
    <xf numFmtId="49" fontId="6" fillId="0" borderId="12" xfId="58" applyNumberFormat="1" applyFont="1" applyFill="1" applyBorder="1" applyAlignment="1">
      <alignment horizontal="left" vertical="center" indent="3"/>
      <protection/>
    </xf>
    <xf numFmtId="49" fontId="6" fillId="0" borderId="13" xfId="58" applyNumberFormat="1" applyFont="1" applyFill="1" applyBorder="1" applyAlignment="1">
      <alignment horizontal="left" vertical="center" indent="1"/>
      <protection/>
    </xf>
    <xf numFmtId="37" fontId="6" fillId="0" borderId="13" xfId="58" applyNumberFormat="1" applyFont="1" applyFill="1" applyBorder="1" applyAlignment="1">
      <alignment vertical="center"/>
      <protection/>
    </xf>
    <xf numFmtId="0" fontId="6" fillId="0" borderId="0" xfId="58" applyFont="1">
      <alignment/>
      <protection/>
    </xf>
    <xf numFmtId="0" fontId="6" fillId="0" borderId="0" xfId="58" applyFont="1" applyFill="1" applyAlignment="1">
      <alignment vertical="center"/>
      <protection/>
    </xf>
    <xf numFmtId="49" fontId="6" fillId="0" borderId="12" xfId="58" applyNumberFormat="1" applyFont="1" applyBorder="1" applyAlignment="1">
      <alignment horizontal="left" vertical="center" indent="3"/>
      <protection/>
    </xf>
    <xf numFmtId="0" fontId="9" fillId="0" borderId="0" xfId="58" applyFont="1" applyFill="1" applyBorder="1" applyAlignment="1">
      <alignment/>
      <protection/>
    </xf>
    <xf numFmtId="37" fontId="6" fillId="0" borderId="12" xfId="58" applyNumberFormat="1" applyFont="1" applyBorder="1" applyAlignment="1">
      <alignment vertical="center"/>
      <protection/>
    </xf>
    <xf numFmtId="49" fontId="10" fillId="0" borderId="0" xfId="57" applyNumberFormat="1" applyFont="1" applyAlignment="1">
      <alignment horizontal="left" wrapText="1"/>
      <protection/>
    </xf>
    <xf numFmtId="164" fontId="4" fillId="0" borderId="0" xfId="58" applyNumberFormat="1" applyFont="1" applyFill="1" applyAlignment="1">
      <alignment horizontal="center" vertical="center"/>
      <protection/>
    </xf>
    <xf numFmtId="0" fontId="4" fillId="0" borderId="0" xfId="58" applyFont="1" applyFill="1" applyAlignment="1">
      <alignment horizontal="center" vertical="center"/>
      <protection/>
    </xf>
    <xf numFmtId="0" fontId="53" fillId="33" borderId="10" xfId="58" applyFont="1" applyFill="1" applyBorder="1" applyAlignment="1">
      <alignment horizontal="center" vertical="center"/>
      <protection/>
    </xf>
    <xf numFmtId="0" fontId="9" fillId="0" borderId="0" xfId="58" applyFont="1" applyFill="1" applyBorder="1" applyAlignment="1">
      <alignment horizontal="justify" vertical="justify"/>
      <protection/>
    </xf>
    <xf numFmtId="0" fontId="0" fillId="0" borderId="0" xfId="0" applyFill="1" applyAlignment="1">
      <alignment horizontal="justify" vertical="justify"/>
    </xf>
    <xf numFmtId="49" fontId="8" fillId="0" borderId="14" xfId="57" applyNumberFormat="1" applyFont="1" applyBorder="1" applyAlignment="1">
      <alignment horizontal="justify" vertical="justify"/>
      <protection/>
    </xf>
    <xf numFmtId="0" fontId="54" fillId="0" borderId="14" xfId="0" applyFont="1" applyBorder="1" applyAlignment="1">
      <alignment horizontal="justify" vertical="justify"/>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59 3 8"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11" xfId="52"/>
    <cellStyle name="Millares 2 3 2" xfId="53"/>
    <cellStyle name="Currency" xfId="54"/>
    <cellStyle name="Currency [0]" xfId="55"/>
    <cellStyle name="Neutral" xfId="56"/>
    <cellStyle name="Normal 101" xfId="57"/>
    <cellStyle name="Normal 11" xfId="58"/>
    <cellStyle name="Normal 2 2 2" xfId="59"/>
    <cellStyle name="Normal 2 2 2 2 2 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showZeros="0" tabSelected="1" zoomScale="110" zoomScaleNormal="110" zoomScalePageLayoutView="0" workbookViewId="0" topLeftCell="B4">
      <selection activeCell="B25" sqref="B25:K25"/>
    </sheetView>
  </sheetViews>
  <sheetFormatPr defaultColWidth="0" defaultRowHeight="0" customHeight="1" zeroHeight="1"/>
  <cols>
    <col min="1" max="1" width="3.7109375" style="6" customWidth="1"/>
    <col min="2" max="2" width="40.57421875" style="6" customWidth="1"/>
    <col min="3" max="11" width="14.7109375" style="6" customWidth="1"/>
    <col min="12" max="12" width="3.7109375" style="6" customWidth="1"/>
    <col min="13" max="16384" width="0" style="6" hidden="1" customWidth="1"/>
  </cols>
  <sheetData>
    <row r="1" spans="1:11" ht="11.25" customHeight="1">
      <c r="A1" s="18"/>
      <c r="B1" s="18"/>
      <c r="C1" s="18"/>
      <c r="D1" s="18"/>
      <c r="E1" s="18"/>
      <c r="F1" s="18"/>
      <c r="G1" s="18"/>
      <c r="H1" s="18"/>
      <c r="I1" s="18"/>
      <c r="J1" s="18"/>
      <c r="K1" s="18"/>
    </row>
    <row r="2" spans="1:11" ht="22.5" customHeight="1">
      <c r="A2" s="19"/>
      <c r="B2" s="24" t="s">
        <v>16</v>
      </c>
      <c r="C2" s="24"/>
      <c r="D2" s="24"/>
      <c r="E2" s="24"/>
      <c r="F2" s="24"/>
      <c r="G2" s="24"/>
      <c r="H2" s="24"/>
      <c r="I2" s="24"/>
      <c r="J2" s="24"/>
      <c r="K2" s="24"/>
    </row>
    <row r="3" spans="1:11" ht="15" customHeight="1">
      <c r="A3" s="19"/>
      <c r="B3" s="25" t="s">
        <v>0</v>
      </c>
      <c r="C3" s="25"/>
      <c r="D3" s="25"/>
      <c r="E3" s="25"/>
      <c r="F3" s="25"/>
      <c r="G3" s="25"/>
      <c r="H3" s="25"/>
      <c r="I3" s="25"/>
      <c r="J3" s="25"/>
      <c r="K3" s="25"/>
    </row>
    <row r="4" spans="1:11" ht="15" customHeight="1">
      <c r="A4" s="19"/>
      <c r="B4" s="25" t="s">
        <v>1</v>
      </c>
      <c r="C4" s="25"/>
      <c r="D4" s="25"/>
      <c r="E4" s="25"/>
      <c r="F4" s="25"/>
      <c r="G4" s="25"/>
      <c r="H4" s="25"/>
      <c r="I4" s="25"/>
      <c r="J4" s="25"/>
      <c r="K4" s="25"/>
    </row>
    <row r="5" spans="1:11" ht="13.5" customHeight="1">
      <c r="A5" s="19"/>
      <c r="B5" s="25" t="s">
        <v>2</v>
      </c>
      <c r="C5" s="25"/>
      <c r="D5" s="25"/>
      <c r="E5" s="25"/>
      <c r="F5" s="25"/>
      <c r="G5" s="25"/>
      <c r="H5" s="25"/>
      <c r="I5" s="25"/>
      <c r="J5" s="25"/>
      <c r="K5" s="25"/>
    </row>
    <row r="6" spans="1:11" ht="13.5" customHeight="1">
      <c r="A6" s="19"/>
      <c r="B6" s="25" t="s">
        <v>3</v>
      </c>
      <c r="C6" s="25"/>
      <c r="D6" s="25"/>
      <c r="E6" s="25"/>
      <c r="F6" s="25"/>
      <c r="G6" s="25"/>
      <c r="H6" s="25"/>
      <c r="I6" s="25"/>
      <c r="J6" s="25"/>
      <c r="K6" s="25"/>
    </row>
    <row r="7" spans="1:11" ht="3" customHeight="1">
      <c r="A7" s="19"/>
      <c r="B7" s="1"/>
      <c r="C7" s="2"/>
      <c r="D7" s="1"/>
      <c r="E7" s="1"/>
      <c r="F7" s="1"/>
      <c r="G7" s="1"/>
      <c r="H7" s="1"/>
      <c r="I7" s="1"/>
      <c r="J7" s="1"/>
      <c r="K7" s="3"/>
    </row>
    <row r="8" spans="1:11" ht="15" customHeight="1">
      <c r="A8" s="19"/>
      <c r="B8" s="26" t="s">
        <v>4</v>
      </c>
      <c r="C8" s="7">
        <v>2021</v>
      </c>
      <c r="D8" s="7"/>
      <c r="E8" s="7"/>
      <c r="F8" s="7">
        <v>2022</v>
      </c>
      <c r="G8" s="7"/>
      <c r="H8" s="7"/>
      <c r="I8" s="7"/>
      <c r="J8" s="7"/>
      <c r="K8" s="7"/>
    </row>
    <row r="9" spans="1:11" ht="15" customHeight="1">
      <c r="A9" s="19"/>
      <c r="B9" s="26"/>
      <c r="C9" s="7" t="s">
        <v>5</v>
      </c>
      <c r="D9" s="7"/>
      <c r="E9" s="7"/>
      <c r="F9" s="7" t="s">
        <v>6</v>
      </c>
      <c r="G9" s="7"/>
      <c r="H9" s="7"/>
      <c r="I9" s="7" t="s">
        <v>5</v>
      </c>
      <c r="J9" s="7"/>
      <c r="K9" s="7"/>
    </row>
    <row r="10" spans="1:11" ht="15" customHeight="1">
      <c r="A10" s="19"/>
      <c r="B10" s="26"/>
      <c r="C10" s="8" t="s">
        <v>7</v>
      </c>
      <c r="D10" s="8" t="s">
        <v>8</v>
      </c>
      <c r="E10" s="8" t="s">
        <v>9</v>
      </c>
      <c r="F10" s="8" t="s">
        <v>7</v>
      </c>
      <c r="G10" s="8" t="s">
        <v>8</v>
      </c>
      <c r="H10" s="8" t="s">
        <v>9</v>
      </c>
      <c r="I10" s="8" t="s">
        <v>7</v>
      </c>
      <c r="J10" s="8" t="s">
        <v>8</v>
      </c>
      <c r="K10" s="8" t="s">
        <v>9</v>
      </c>
    </row>
    <row r="11" spans="1:11" ht="6" customHeight="1">
      <c r="A11" s="19"/>
      <c r="B11" s="9"/>
      <c r="C11" s="10"/>
      <c r="D11" s="10"/>
      <c r="E11" s="10"/>
      <c r="F11" s="10"/>
      <c r="G11" s="10"/>
      <c r="H11" s="10"/>
      <c r="I11" s="10"/>
      <c r="J11" s="10"/>
      <c r="K11" s="10"/>
    </row>
    <row r="12" spans="1:11" ht="11.25" customHeight="1">
      <c r="A12" s="19"/>
      <c r="B12" s="11" t="s">
        <v>0</v>
      </c>
      <c r="C12" s="12">
        <f>+C14+C16+C18</f>
        <v>7343931920</v>
      </c>
      <c r="D12" s="12">
        <f>+D14+D16+D18</f>
        <v>-77152468429</v>
      </c>
      <c r="E12" s="12">
        <f>+E14+E16+E18</f>
        <v>-69808536509</v>
      </c>
      <c r="F12" s="12">
        <f aca="true" t="shared" si="0" ref="F12:K12">+F14+F16+F18</f>
        <v>27242000000</v>
      </c>
      <c r="G12" s="12">
        <f t="shared" si="0"/>
        <v>37758000000</v>
      </c>
      <c r="H12" s="12">
        <f t="shared" si="0"/>
        <v>65000000000</v>
      </c>
      <c r="I12" s="12">
        <f t="shared" si="0"/>
        <v>9935356188</v>
      </c>
      <c r="J12" s="12">
        <f t="shared" si="0"/>
        <v>-58520550938</v>
      </c>
      <c r="K12" s="12">
        <f t="shared" si="0"/>
        <v>-48585194750</v>
      </c>
    </row>
    <row r="13" spans="1:11" ht="11.25" customHeight="1">
      <c r="A13" s="19"/>
      <c r="B13" s="13"/>
      <c r="C13" s="14"/>
      <c r="D13" s="14"/>
      <c r="E13" s="14"/>
      <c r="F13" s="14"/>
      <c r="G13" s="14"/>
      <c r="H13" s="14"/>
      <c r="I13" s="14"/>
      <c r="J13" s="14"/>
      <c r="K13" s="14"/>
    </row>
    <row r="14" spans="1:11" ht="11.25" customHeight="1">
      <c r="A14" s="19"/>
      <c r="B14" s="15" t="s">
        <v>11</v>
      </c>
      <c r="C14" s="14">
        <v>19540422375</v>
      </c>
      <c r="D14" s="14">
        <v>-77348497190</v>
      </c>
      <c r="E14" s="22">
        <f>C14+D14</f>
        <v>-57808074815</v>
      </c>
      <c r="F14" s="14">
        <v>27242000000</v>
      </c>
      <c r="G14" s="14">
        <v>37758000000</v>
      </c>
      <c r="H14" s="14">
        <f>F14+G14</f>
        <v>65000000000</v>
      </c>
      <c r="I14" s="14">
        <v>-6403462157</v>
      </c>
      <c r="J14" s="14">
        <v>-53804473146</v>
      </c>
      <c r="K14" s="14">
        <f>I14+J14</f>
        <v>-60207935303</v>
      </c>
    </row>
    <row r="15" spans="1:11" ht="11.25" customHeight="1">
      <c r="A15" s="19"/>
      <c r="B15" s="15"/>
      <c r="C15" s="14"/>
      <c r="D15" s="14"/>
      <c r="E15" s="22"/>
      <c r="F15" s="14"/>
      <c r="G15" s="14"/>
      <c r="H15" s="14"/>
      <c r="I15" s="14"/>
      <c r="J15" s="14"/>
      <c r="K15" s="14"/>
    </row>
    <row r="16" spans="1:11" ht="11.25" customHeight="1">
      <c r="A16" s="19"/>
      <c r="B16" s="20" t="s">
        <v>14</v>
      </c>
      <c r="C16" s="14"/>
      <c r="D16" s="14">
        <v>196028761</v>
      </c>
      <c r="E16" s="22">
        <f>C16+D16</f>
        <v>196028761</v>
      </c>
      <c r="F16" s="14">
        <v>0</v>
      </c>
      <c r="G16" s="14">
        <v>0</v>
      </c>
      <c r="H16" s="14">
        <f>F16+G16</f>
        <v>0</v>
      </c>
      <c r="I16" s="14"/>
      <c r="J16" s="14">
        <v>-4716077792</v>
      </c>
      <c r="K16" s="14">
        <f>I16+J16</f>
        <v>-4716077792</v>
      </c>
    </row>
    <row r="17" spans="1:11" ht="11.25" customHeight="1">
      <c r="A17" s="19"/>
      <c r="B17" s="15"/>
      <c r="C17" s="14"/>
      <c r="D17" s="14"/>
      <c r="E17" s="22">
        <f>C17+D17</f>
        <v>0</v>
      </c>
      <c r="F17" s="14"/>
      <c r="G17" s="14"/>
      <c r="H17" s="14"/>
      <c r="I17" s="14"/>
      <c r="J17" s="14"/>
      <c r="K17" s="14">
        <f>I17+J17</f>
        <v>0</v>
      </c>
    </row>
    <row r="18" spans="1:11" ht="11.25" customHeight="1">
      <c r="A18" s="19"/>
      <c r="B18" s="20" t="s">
        <v>15</v>
      </c>
      <c r="C18" s="14">
        <v>-12196490455</v>
      </c>
      <c r="D18" s="14"/>
      <c r="E18" s="22">
        <f>C18+D18</f>
        <v>-12196490455</v>
      </c>
      <c r="F18" s="14"/>
      <c r="G18" s="14"/>
      <c r="H18" s="14">
        <f>F18+G18</f>
        <v>0</v>
      </c>
      <c r="I18" s="14">
        <v>16338818345</v>
      </c>
      <c r="J18" s="14"/>
      <c r="K18" s="14">
        <f>I18+J18</f>
        <v>16338818345</v>
      </c>
    </row>
    <row r="19" spans="1:11" ht="11.25" customHeight="1">
      <c r="A19" s="19"/>
      <c r="B19" s="15"/>
      <c r="C19" s="14"/>
      <c r="D19" s="14"/>
      <c r="E19" s="14"/>
      <c r="F19" s="14"/>
      <c r="G19" s="14"/>
      <c r="H19" s="14"/>
      <c r="I19" s="14"/>
      <c r="J19" s="14"/>
      <c r="K19" s="14"/>
    </row>
    <row r="20" spans="1:11" ht="11.25" customHeight="1">
      <c r="A20" s="19"/>
      <c r="B20" s="11" t="s">
        <v>12</v>
      </c>
      <c r="C20" s="12">
        <v>317000000000</v>
      </c>
      <c r="D20" s="12">
        <v>375812789685</v>
      </c>
      <c r="E20" s="12">
        <f>+D20+C20</f>
        <v>692812789685</v>
      </c>
      <c r="F20" s="12">
        <v>45695462157</v>
      </c>
      <c r="G20" s="12">
        <v>162581765878</v>
      </c>
      <c r="H20" s="12">
        <f>F20+G20</f>
        <v>208277228035</v>
      </c>
      <c r="I20" s="12">
        <v>250050000000</v>
      </c>
      <c r="J20" s="12">
        <v>171817760252</v>
      </c>
      <c r="K20" s="12">
        <f>I20+J20</f>
        <v>421867760252</v>
      </c>
    </row>
    <row r="21" spans="1:11" ht="11.25" customHeight="1">
      <c r="A21" s="19"/>
      <c r="B21" s="13"/>
      <c r="C21" s="14"/>
      <c r="D21" s="14"/>
      <c r="E21" s="14">
        <v>0</v>
      </c>
      <c r="F21" s="14"/>
      <c r="G21" s="14"/>
      <c r="H21" s="14"/>
      <c r="I21" s="14"/>
      <c r="J21" s="14"/>
      <c r="K21" s="14"/>
    </row>
    <row r="22" spans="1:11" ht="11.25" customHeight="1">
      <c r="A22" s="19"/>
      <c r="B22" s="11" t="s">
        <v>13</v>
      </c>
      <c r="C22" s="12">
        <v>297459577625</v>
      </c>
      <c r="D22" s="12">
        <v>453161286875</v>
      </c>
      <c r="E22" s="12">
        <f>+D22+C22</f>
        <v>750620864500</v>
      </c>
      <c r="F22" s="12">
        <v>18453462157</v>
      </c>
      <c r="G22" s="12">
        <v>124823765878</v>
      </c>
      <c r="H22" s="12">
        <f>F22+G22</f>
        <v>143277228035</v>
      </c>
      <c r="I22" s="12">
        <v>256453462157</v>
      </c>
      <c r="J22" s="12">
        <v>225622233398</v>
      </c>
      <c r="K22" s="12">
        <f>I22+J22</f>
        <v>482075695555</v>
      </c>
    </row>
    <row r="23" spans="1:11" ht="3" customHeight="1">
      <c r="A23" s="18"/>
      <c r="B23" s="16"/>
      <c r="C23" s="17"/>
      <c r="D23" s="17"/>
      <c r="E23" s="17">
        <v>0</v>
      </c>
      <c r="F23" s="17"/>
      <c r="G23" s="17"/>
      <c r="H23" s="17"/>
      <c r="I23" s="17"/>
      <c r="J23" s="17"/>
      <c r="K23" s="17">
        <f>SUM(I23:J23)</f>
        <v>0</v>
      </c>
    </row>
    <row r="24" spans="1:11" ht="15" customHeight="1">
      <c r="A24" s="18"/>
      <c r="B24" s="29" t="s">
        <v>17</v>
      </c>
      <c r="C24" s="30"/>
      <c r="D24" s="30"/>
      <c r="E24" s="30"/>
      <c r="F24" s="30"/>
      <c r="G24" s="30"/>
      <c r="H24" s="30"/>
      <c r="I24" s="30"/>
      <c r="J24" s="30"/>
      <c r="K24" s="30"/>
    </row>
    <row r="25" spans="2:11" s="5" customFormat="1" ht="19.5" customHeight="1">
      <c r="B25" s="27" t="s">
        <v>18</v>
      </c>
      <c r="C25" s="28"/>
      <c r="D25" s="28"/>
      <c r="E25" s="28"/>
      <c r="F25" s="28"/>
      <c r="G25" s="28"/>
      <c r="H25" s="28"/>
      <c r="I25" s="28"/>
      <c r="J25" s="28"/>
      <c r="K25" s="28"/>
    </row>
    <row r="26" ht="9" customHeight="1">
      <c r="B26" s="21"/>
    </row>
    <row r="27" spans="2:11" ht="18">
      <c r="B27" s="23" t="s">
        <v>10</v>
      </c>
      <c r="C27" s="23"/>
      <c r="D27" s="23"/>
      <c r="E27" s="23"/>
      <c r="F27" s="23"/>
      <c r="G27" s="23"/>
      <c r="H27" s="23"/>
      <c r="I27" s="23"/>
      <c r="J27" s="23"/>
      <c r="K27" s="23"/>
    </row>
    <row r="28" ht="11.25" customHeight="1">
      <c r="B28" s="4"/>
    </row>
  </sheetData>
  <sheetProtection/>
  <mergeCells count="9">
    <mergeCell ref="B27:K27"/>
    <mergeCell ref="B2:K2"/>
    <mergeCell ref="B3:K3"/>
    <mergeCell ref="B4:K4"/>
    <mergeCell ref="B5:K5"/>
    <mergeCell ref="B6:K6"/>
    <mergeCell ref="B8:B10"/>
    <mergeCell ref="B25:K25"/>
    <mergeCell ref="B24:K24"/>
  </mergeCells>
  <printOptions horizontalCentered="1"/>
  <pageMargins left="0.5905511811023623" right="0.5905511811023623" top="0.984251968503937" bottom="0.7874015748031497" header="0.5118110236220472" footer="0.5118110236220472"/>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susana_escartin</dc:creator>
  <cp:keywords/>
  <dc:description/>
  <cp:lastModifiedBy>Alfonso A Rodriguez Noriega</cp:lastModifiedBy>
  <cp:lastPrinted>2020-09-29T23:52:11Z</cp:lastPrinted>
  <dcterms:created xsi:type="dcterms:W3CDTF">2016-03-28T22:32:54Z</dcterms:created>
  <dcterms:modified xsi:type="dcterms:W3CDTF">2023-03-15T18:37:49Z</dcterms:modified>
  <cp:category/>
  <cp:version/>
  <cp:contentType/>
  <cp:contentStatus/>
</cp:coreProperties>
</file>