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04" activeTab="0"/>
  </bookViews>
  <sheets>
    <sheet name="Formato CP" sheetId="1" r:id="rId1"/>
  </sheets>
  <definedNames>
    <definedName name="_AMO_UniqueIdentifier" hidden="1">"'f3e237d6-466b-4d20-816c-f121223639a2'"</definedName>
  </definedNames>
  <calcPr fullCalcOnLoad="1"/>
</workbook>
</file>

<file path=xl/sharedStrings.xml><?xml version="1.0" encoding="utf-8"?>
<sst xmlns="http://schemas.openxmlformats.org/spreadsheetml/2006/main" count="45" uniqueCount="44">
  <si>
    <t>PODER EJECUTIVO</t>
  </si>
  <si>
    <t>(Millones de Pesos)</t>
  </si>
  <si>
    <t>DIFERENCIAS NOMINALES</t>
  </si>
  <si>
    <t>LIF</t>
  </si>
  <si>
    <t>4=(2-1)</t>
  </si>
  <si>
    <t>5=(3-1)</t>
  </si>
  <si>
    <t>6=(5-4)</t>
  </si>
  <si>
    <t>TOTAL</t>
  </si>
  <si>
    <t>Artículo 19 - LFPRH</t>
  </si>
  <si>
    <t>Tributarios</t>
  </si>
  <si>
    <t>No tributarios</t>
  </si>
  <si>
    <t>Derechos</t>
  </si>
  <si>
    <t>Por el uso o aprovechamiento de bienes</t>
  </si>
  <si>
    <t>Servicios que presta el Estado</t>
  </si>
  <si>
    <t>Otros Derechos</t>
  </si>
  <si>
    <t>Accesorios</t>
  </si>
  <si>
    <t xml:space="preserve">Derechos no comprendidos </t>
  </si>
  <si>
    <t>Productos</t>
  </si>
  <si>
    <t>Aprovechamientos</t>
  </si>
  <si>
    <t>Transferencias del Fondo Mexicano del Petróleo</t>
  </si>
  <si>
    <t>Fracción II - Ingresos con destino específico</t>
  </si>
  <si>
    <t>Impuestos</t>
  </si>
  <si>
    <t>Contribuciones de mejoras</t>
  </si>
  <si>
    <t>Derechos con destino específico</t>
  </si>
  <si>
    <t>Productos con destino específico</t>
  </si>
  <si>
    <t xml:space="preserve">Aprovechamientos con destino específico </t>
  </si>
  <si>
    <t>Fracción III - Ingresos de entidades</t>
  </si>
  <si>
    <t>PEMEX</t>
  </si>
  <si>
    <t>CFE</t>
  </si>
  <si>
    <t>IMSS</t>
  </si>
  <si>
    <t>ISSSTE</t>
  </si>
  <si>
    <t>1/ Ingresos excedentes calculados de acuerdo con lo establecido en la Ley Federal de Presupuesto y Responsabilidad Hacendaria -LFPRH -.</t>
  </si>
  <si>
    <t>Nota: La suma de los parciales puede no coincidir con el total debido al redondeo.</t>
  </si>
  <si>
    <t>FUENTE: Secretaría de Hacienda y Crédito Público.</t>
  </si>
  <si>
    <t>CUENTA PÚBLICA</t>
  </si>
  <si>
    <t>CONCEPTO</t>
  </si>
  <si>
    <t>3/ Corresponde a los ingresos distintos a los especificados en las fracciones II y III del artículo 19 de la LFPRH.</t>
  </si>
  <si>
    <t>2/ Informes sobre la Situación Económica, las Finanzas Públicas y la Deuda Pública.</t>
  </si>
  <si>
    <r>
      <t xml:space="preserve">Fracción I   </t>
    </r>
    <r>
      <rPr>
        <b/>
        <vertAlign val="superscript"/>
        <sz val="9"/>
        <rFont val="Monserrat"/>
        <family val="0"/>
      </rPr>
      <t>3/</t>
    </r>
  </si>
  <si>
    <r>
      <t xml:space="preserve">INFORME 
4o TRIMESTRE </t>
    </r>
    <r>
      <rPr>
        <b/>
        <vertAlign val="superscript"/>
        <sz val="8"/>
        <color indexed="9"/>
        <rFont val="Monserrat"/>
        <family val="0"/>
      </rPr>
      <t>2/</t>
    </r>
  </si>
  <si>
    <t>CUENTA PÚBLICA 2022</t>
  </si>
  <si>
    <r>
      <t xml:space="preserve">INGRESOS PRESUPUESTARIOS EXCEDENTES CAPTADOS EN 2022 </t>
    </r>
    <r>
      <rPr>
        <vertAlign val="superscript"/>
        <sz val="9"/>
        <rFont val="Monserrat"/>
        <family val="0"/>
      </rPr>
      <t>1/</t>
    </r>
  </si>
  <si>
    <t>Artículo 10 - LIF 2022</t>
  </si>
  <si>
    <t>Artículo 12 - LIF 2022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</si>
</sst>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General_)"/>
    <numFmt numFmtId="171" formatCode="###\ ###\ ##0.0;\(###\ ##0.0\)"/>
    <numFmt numFmtId="172" formatCode="########\ ###\ ##0.0;\(########\ ##0.0\)"/>
    <numFmt numFmtId="173" formatCode="0.000000000000"/>
    <numFmt numFmtId="174" formatCode="0.000000"/>
    <numFmt numFmtId="175" formatCode="0.000000000"/>
    <numFmt numFmtId="176" formatCode="#########\ ###\ ##0.0;\(#########\ ##0.0\)"/>
    <numFmt numFmtId="177" formatCode="##########\ ###\ ##0.0;\(##########\ ##0.0\)"/>
    <numFmt numFmtId="178" formatCode="###########\ ###\ ##0.0;\(###########\ ##0.0\)"/>
    <numFmt numFmtId="179" formatCode="############\ ###\ ##0.0;\(############\ ##0.0\)"/>
    <numFmt numFmtId="180" formatCode="#############\ ###\ ##0.0;\(#############\ ##0.0\)"/>
    <numFmt numFmtId="181" formatCode="##############\ ###\ ##0.0;\(##############\ ##0.0\)"/>
    <numFmt numFmtId="182" formatCode="0.0"/>
    <numFmt numFmtId="183" formatCode="0.0000000000000000"/>
    <numFmt numFmtId="184" formatCode="0.00000000000000000"/>
    <numFmt numFmtId="185" formatCode="0.000000000000000000"/>
    <numFmt numFmtId="186" formatCode="0.0000000000000000000"/>
    <numFmt numFmtId="187" formatCode="0.000000000000000"/>
    <numFmt numFmtId="188" formatCode="0.00000000000000"/>
    <numFmt numFmtId="189" formatCode="0.0000000000000"/>
    <numFmt numFmtId="190" formatCode="_-&quot;$&quot;* #,##0.000_-;\-&quot;$&quot;* #,##0.000_-;_-&quot;$&quot;* &quot;-&quot;??_-;_-@_-"/>
    <numFmt numFmtId="191" formatCode="_-&quot;$&quot;* #,##0.0000_-;\-&quot;$&quot;* #,##0.0000_-;_-&quot;$&quot;* &quot;-&quot;??_-;_-@_-"/>
    <numFmt numFmtId="192" formatCode="_-&quot;$&quot;* #,##0.00000_-;\-&quot;$&quot;* #,##0.00000_-;_-&quot;$&quot;* &quot;-&quot;??_-;_-@_-"/>
    <numFmt numFmtId="193" formatCode="_-&quot;$&quot;* #,##0.000000_-;\-&quot;$&quot;* #,##0.000000_-;_-&quot;$&quot;* &quot;-&quot;??_-;_-@_-"/>
    <numFmt numFmtId="194" formatCode="_-&quot;$&quot;* #,##0.0000000_-;\-&quot;$&quot;* #,##0.0000000_-;_-&quot;$&quot;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9"/>
      <name val="Monserrat"/>
      <family val="0"/>
    </font>
    <font>
      <vertAlign val="superscript"/>
      <sz val="9"/>
      <name val="Monserrat"/>
      <family val="0"/>
    </font>
    <font>
      <sz val="9"/>
      <color indexed="8"/>
      <name val="Monserrat"/>
      <family val="0"/>
    </font>
    <font>
      <b/>
      <sz val="8"/>
      <name val="Monserrat"/>
      <family val="0"/>
    </font>
    <font>
      <b/>
      <vertAlign val="superscript"/>
      <sz val="9"/>
      <name val="Monserrat"/>
      <family val="0"/>
    </font>
    <font>
      <sz val="8"/>
      <name val="Monserrat"/>
      <family val="0"/>
    </font>
    <font>
      <b/>
      <vertAlign val="superscript"/>
      <sz val="8"/>
      <color indexed="9"/>
      <name val="Mon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9"/>
      <name val="Monserrat"/>
      <family val="0"/>
    </font>
    <font>
      <sz val="10"/>
      <color indexed="8"/>
      <name val="Monserrat"/>
      <family val="0"/>
    </font>
    <font>
      <sz val="11"/>
      <color indexed="8"/>
      <name val="Monserrat"/>
      <family val="0"/>
    </font>
    <font>
      <b/>
      <sz val="8"/>
      <color indexed="9"/>
      <name val="Mon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Monserrat"/>
      <family val="0"/>
    </font>
    <font>
      <sz val="10"/>
      <color theme="1"/>
      <name val="Monserrat"/>
      <family val="0"/>
    </font>
    <font>
      <sz val="11"/>
      <color theme="1"/>
      <name val="Monserrat"/>
      <family val="0"/>
    </font>
    <font>
      <b/>
      <sz val="8"/>
      <color theme="0"/>
      <name val="Monserrat"/>
      <family val="0"/>
    </font>
    <font>
      <sz val="9"/>
      <color rgb="FF000000"/>
      <name val="Mon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17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Alignment="1">
      <alignment/>
    </xf>
    <xf numFmtId="43" fontId="0" fillId="0" borderId="0" xfId="49" applyFont="1" applyFill="1" applyAlignment="1">
      <alignment/>
    </xf>
    <xf numFmtId="43" fontId="0" fillId="0" borderId="0" xfId="49" applyFont="1" applyAlignment="1">
      <alignment/>
    </xf>
    <xf numFmtId="174" fontId="0" fillId="0" borderId="0" xfId="0" applyNumberFormat="1" applyAlignment="1">
      <alignment/>
    </xf>
    <xf numFmtId="170" fontId="5" fillId="0" borderId="0" xfId="15" applyFont="1" applyFill="1" applyBorder="1" applyAlignment="1">
      <alignment horizontal="center"/>
      <protection/>
    </xf>
    <xf numFmtId="170" fontId="48" fillId="0" borderId="10" xfId="15" applyFont="1" applyFill="1" applyBorder="1" applyAlignment="1">
      <alignment horizontal="center" vertical="center"/>
      <protection/>
    </xf>
    <xf numFmtId="170" fontId="8" fillId="0" borderId="11" xfId="15" applyFont="1" applyFill="1" applyBorder="1" applyAlignment="1">
      <alignment horizontal="center" vertical="center"/>
      <protection/>
    </xf>
    <xf numFmtId="171" fontId="8" fillId="0" borderId="11" xfId="16" applyNumberFormat="1" applyFont="1" applyBorder="1" applyAlignment="1">
      <alignment horizontal="right" vertical="center"/>
      <protection/>
    </xf>
    <xf numFmtId="170" fontId="8" fillId="0" borderId="11" xfId="15" applyFont="1" applyFill="1" applyBorder="1" applyAlignment="1">
      <alignment horizontal="left" vertical="center" indent="1"/>
      <protection/>
    </xf>
    <xf numFmtId="170" fontId="10" fillId="0" borderId="11" xfId="15" applyFont="1" applyFill="1" applyBorder="1" applyAlignment="1">
      <alignment horizontal="left" vertical="center" indent="2"/>
      <protection/>
    </xf>
    <xf numFmtId="171" fontId="10" fillId="0" borderId="11" xfId="16" applyNumberFormat="1" applyFont="1" applyBorder="1" applyAlignment="1">
      <alignment horizontal="right" vertical="center"/>
      <protection/>
    </xf>
    <xf numFmtId="170" fontId="10" fillId="0" borderId="11" xfId="15" applyFont="1" applyFill="1" applyBorder="1" applyAlignment="1">
      <alignment horizontal="left" vertical="center" indent="3"/>
      <protection/>
    </xf>
    <xf numFmtId="170" fontId="10" fillId="0" borderId="11" xfId="15" applyFont="1" applyFill="1" applyBorder="1" applyAlignment="1">
      <alignment horizontal="left" vertical="center" indent="4"/>
      <protection/>
    </xf>
    <xf numFmtId="170" fontId="8" fillId="0" borderId="11" xfId="15" applyFont="1" applyFill="1" applyBorder="1" applyAlignment="1">
      <alignment horizontal="left" vertical="center"/>
      <protection/>
    </xf>
    <xf numFmtId="170" fontId="10" fillId="0" borderId="11" xfId="15" applyFont="1" applyFill="1" applyBorder="1" applyAlignment="1">
      <alignment horizontal="left" vertical="center" indent="1"/>
      <protection/>
    </xf>
    <xf numFmtId="170" fontId="10" fillId="0" borderId="12" xfId="15" applyFont="1" applyFill="1" applyBorder="1" applyAlignment="1">
      <alignment horizontal="left" vertical="center" indent="1"/>
      <protection/>
    </xf>
    <xf numFmtId="171" fontId="10" fillId="0" borderId="12" xfId="16" applyNumberFormat="1" applyFont="1" applyBorder="1" applyAlignment="1">
      <alignment horizontal="right" vertical="center"/>
      <protection/>
    </xf>
    <xf numFmtId="170" fontId="10" fillId="0" borderId="0" xfId="15" applyFont="1" applyFill="1" applyBorder="1" applyAlignment="1">
      <alignment vertical="center"/>
      <protection/>
    </xf>
    <xf numFmtId="0" fontId="5" fillId="0" borderId="0" xfId="15" applyNumberFormat="1" applyFont="1" applyFill="1" applyBorder="1" applyAlignment="1">
      <alignment vertical="center"/>
      <protection/>
    </xf>
    <xf numFmtId="0" fontId="49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/>
    </xf>
    <xf numFmtId="0" fontId="49" fillId="0" borderId="0" xfId="0" applyNumberFormat="1" applyFont="1" applyFill="1" applyBorder="1" applyAlignment="1">
      <alignment/>
    </xf>
    <xf numFmtId="0" fontId="50" fillId="0" borderId="0" xfId="0" applyFont="1" applyAlignment="1">
      <alignment/>
    </xf>
    <xf numFmtId="170" fontId="51" fillId="33" borderId="10" xfId="15" applyFont="1" applyFill="1" applyBorder="1" applyAlignment="1">
      <alignment horizontal="center" vertical="center"/>
      <protection/>
    </xf>
    <xf numFmtId="170" fontId="51" fillId="33" borderId="10" xfId="15" applyFont="1" applyFill="1" applyBorder="1" applyAlignment="1">
      <alignment horizontal="center" vertical="center" wrapText="1"/>
      <protection/>
    </xf>
    <xf numFmtId="170" fontId="51" fillId="33" borderId="12" xfId="15" applyFont="1" applyFill="1" applyBorder="1" applyAlignment="1">
      <alignment horizontal="center" vertical="center"/>
      <protection/>
    </xf>
    <xf numFmtId="170" fontId="51" fillId="33" borderId="13" xfId="15" applyFont="1" applyFill="1" applyBorder="1" applyAlignment="1">
      <alignment horizontal="center" vertical="center"/>
      <protection/>
    </xf>
    <xf numFmtId="175" fontId="0" fillId="0" borderId="0" xfId="0" applyNumberFormat="1" applyAlignment="1">
      <alignment/>
    </xf>
    <xf numFmtId="170" fontId="8" fillId="34" borderId="11" xfId="15" applyFont="1" applyFill="1" applyBorder="1" applyAlignment="1">
      <alignment vertical="center"/>
      <protection/>
    </xf>
    <xf numFmtId="183" fontId="0" fillId="0" borderId="0" xfId="0" applyNumberFormat="1" applyAlignment="1">
      <alignment/>
    </xf>
    <xf numFmtId="189" fontId="0" fillId="0" borderId="0" xfId="0" applyNumberFormat="1" applyAlignment="1">
      <alignment/>
    </xf>
    <xf numFmtId="44" fontId="0" fillId="0" borderId="0" xfId="51" applyFont="1" applyAlignment="1">
      <alignment/>
    </xf>
    <xf numFmtId="44" fontId="0" fillId="0" borderId="0" xfId="51" applyFont="1" applyFill="1" applyAlignment="1">
      <alignment/>
    </xf>
    <xf numFmtId="44" fontId="0" fillId="0" borderId="0" xfId="51" applyFont="1" applyAlignment="1">
      <alignment/>
    </xf>
    <xf numFmtId="193" fontId="5" fillId="0" borderId="0" xfId="51" applyNumberFormat="1" applyFont="1" applyFill="1" applyBorder="1" applyAlignment="1">
      <alignment horizontal="center"/>
    </xf>
    <xf numFmtId="0" fontId="52" fillId="0" borderId="0" xfId="54" applyFont="1" applyAlignment="1">
      <alignment horizontal="center" wrapText="1"/>
      <protection/>
    </xf>
    <xf numFmtId="170" fontId="5" fillId="0" borderId="0" xfId="15" applyFont="1" applyFill="1" applyBorder="1" applyAlignment="1">
      <alignment horizontal="center"/>
      <protection/>
    </xf>
    <xf numFmtId="0" fontId="7" fillId="35" borderId="0" xfId="0" applyFont="1" applyFill="1" applyBorder="1" applyAlignment="1" applyProtection="1">
      <alignment horizontal="center" wrapText="1"/>
      <protection/>
    </xf>
    <xf numFmtId="170" fontId="51" fillId="33" borderId="13" xfId="15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=C:\WINNT\SYSTEM32\COMMAND.COM 3 2" xfId="16"/>
    <cellStyle name="20% - Énfasis1" xfId="17"/>
    <cellStyle name="20% - Énfasis2" xfId="18"/>
    <cellStyle name="20% - Énfasis3" xfId="19"/>
    <cellStyle name="20% - Énfasis4" xfId="20"/>
    <cellStyle name="20% - Énfasis5" xfId="21"/>
    <cellStyle name="20% - Énfasis6" xfId="22"/>
    <cellStyle name="40% - Énfasis1" xfId="23"/>
    <cellStyle name="40% - Énfasis2" xfId="24"/>
    <cellStyle name="40% - Énfasis3" xfId="25"/>
    <cellStyle name="40% - Énfasis4" xfId="26"/>
    <cellStyle name="40% - Énfasis5" xfId="27"/>
    <cellStyle name="40% - Énfasis6" xfId="28"/>
    <cellStyle name="60% - Énfasis1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o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B2:Y48"/>
  <sheetViews>
    <sheetView showGridLines="0" tabSelected="1" zoomScaleSheetLayoutView="115" zoomScalePageLayoutView="0" workbookViewId="0" topLeftCell="A1">
      <selection activeCell="J12" sqref="J12"/>
    </sheetView>
  </sheetViews>
  <sheetFormatPr defaultColWidth="11.421875" defaultRowHeight="15"/>
  <cols>
    <col min="1" max="1" width="0.9921875" style="0" customWidth="1"/>
    <col min="2" max="2" width="63.421875" style="0" customWidth="1"/>
    <col min="3" max="3" width="15.140625" style="0" customWidth="1"/>
    <col min="4" max="4" width="14.8515625" style="0" customWidth="1"/>
    <col min="5" max="5" width="15.140625" style="0" customWidth="1"/>
    <col min="6" max="6" width="14.57421875" style="0" customWidth="1"/>
    <col min="7" max="7" width="14.421875" style="0" customWidth="1"/>
    <col min="8" max="8" width="13.140625" style="0" customWidth="1"/>
    <col min="9" max="9" width="1.421875" style="0" customWidth="1"/>
    <col min="10" max="10" width="22.8515625" style="0" bestFit="1" customWidth="1"/>
    <col min="11" max="11" width="16.7109375" style="0" bestFit="1" customWidth="1"/>
  </cols>
  <sheetData>
    <row r="1" ht="3" customHeight="1"/>
    <row r="2" spans="2:8" ht="13.5" customHeight="1">
      <c r="B2" s="37" t="s">
        <v>40</v>
      </c>
      <c r="C2" s="37"/>
      <c r="D2" s="37"/>
      <c r="E2" s="37"/>
      <c r="F2" s="37"/>
      <c r="G2" s="37"/>
      <c r="H2" s="37"/>
    </row>
    <row r="3" spans="2:8" ht="13.5" customHeight="1">
      <c r="B3" s="38" t="s">
        <v>41</v>
      </c>
      <c r="C3" s="38"/>
      <c r="D3" s="38"/>
      <c r="E3" s="38"/>
      <c r="F3" s="38"/>
      <c r="G3" s="38"/>
      <c r="H3" s="38"/>
    </row>
    <row r="4" spans="2:8" ht="13.5" customHeight="1">
      <c r="B4" s="39" t="s">
        <v>0</v>
      </c>
      <c r="C4" s="39"/>
      <c r="D4" s="39"/>
      <c r="E4" s="39"/>
      <c r="F4" s="39"/>
      <c r="G4" s="39"/>
      <c r="H4" s="39"/>
    </row>
    <row r="5" spans="2:8" ht="13.5" customHeight="1">
      <c r="B5" s="38" t="s">
        <v>1</v>
      </c>
      <c r="C5" s="38"/>
      <c r="D5" s="38"/>
      <c r="E5" s="38"/>
      <c r="F5" s="38"/>
      <c r="G5" s="38"/>
      <c r="H5" s="38"/>
    </row>
    <row r="6" spans="2:8" ht="7.5" customHeight="1">
      <c r="B6" s="5"/>
      <c r="C6" s="5"/>
      <c r="D6" s="5"/>
      <c r="E6" s="36"/>
      <c r="F6" s="5"/>
      <c r="G6" s="5"/>
      <c r="H6" s="5"/>
    </row>
    <row r="7" spans="2:8" ht="12.75" customHeight="1">
      <c r="B7" s="40" t="s">
        <v>35</v>
      </c>
      <c r="C7" s="40">
        <v>2022</v>
      </c>
      <c r="D7" s="40"/>
      <c r="E7" s="40"/>
      <c r="F7" s="40" t="s">
        <v>2</v>
      </c>
      <c r="G7" s="40"/>
      <c r="H7" s="40"/>
    </row>
    <row r="8" spans="2:8" ht="12.75" customHeight="1">
      <c r="B8" s="40"/>
      <c r="C8" s="40"/>
      <c r="D8" s="40"/>
      <c r="E8" s="40"/>
      <c r="F8" s="40"/>
      <c r="G8" s="40"/>
      <c r="H8" s="40"/>
    </row>
    <row r="9" spans="2:8" ht="24.75" customHeight="1">
      <c r="B9" s="40"/>
      <c r="C9" s="25" t="s">
        <v>3</v>
      </c>
      <c r="D9" s="26" t="s">
        <v>39</v>
      </c>
      <c r="E9" s="25" t="s">
        <v>34</v>
      </c>
      <c r="F9" s="40"/>
      <c r="G9" s="40"/>
      <c r="H9" s="40"/>
    </row>
    <row r="10" spans="2:8" ht="16.5" customHeight="1">
      <c r="B10" s="40"/>
      <c r="C10" s="27">
        <v>1</v>
      </c>
      <c r="D10" s="27">
        <v>2</v>
      </c>
      <c r="E10" s="27">
        <v>3</v>
      </c>
      <c r="F10" s="28" t="s">
        <v>4</v>
      </c>
      <c r="G10" s="28" t="s">
        <v>5</v>
      </c>
      <c r="H10" s="28" t="s">
        <v>6</v>
      </c>
    </row>
    <row r="11" spans="2:23" s="1" customFormat="1" ht="4.5" customHeight="1">
      <c r="B11" s="6"/>
      <c r="C11" s="6"/>
      <c r="D11" s="6"/>
      <c r="E11" s="6"/>
      <c r="F11" s="6"/>
      <c r="G11" s="6"/>
      <c r="H11" s="6"/>
      <c r="J11" s="34"/>
      <c r="R11" s="2"/>
      <c r="S11" s="2"/>
      <c r="T11" s="2"/>
      <c r="U11" s="2"/>
      <c r="V11" s="2"/>
      <c r="W11" s="2"/>
    </row>
    <row r="12" spans="2:25" ht="12.75" customHeight="1">
      <c r="B12" s="7" t="s">
        <v>7</v>
      </c>
      <c r="C12" s="8">
        <f>C13+C14+C15</f>
        <v>6172635.1</v>
      </c>
      <c r="D12" s="8">
        <f>D13+D14+D15</f>
        <v>6595097.64163435</v>
      </c>
      <c r="E12" s="8">
        <f>E13+E14+E15</f>
        <v>6602829.65143871</v>
      </c>
      <c r="F12" s="8">
        <f>D12-C12</f>
        <v>422462.5416343501</v>
      </c>
      <c r="G12" s="8">
        <f>E12-C12</f>
        <v>430194.55143871065</v>
      </c>
      <c r="H12" s="8">
        <f>G12-F12</f>
        <v>7732.0098043605685</v>
      </c>
      <c r="J12" s="35"/>
      <c r="K12" s="29"/>
      <c r="R12" s="3"/>
      <c r="S12" s="3"/>
      <c r="T12" s="3"/>
      <c r="U12" s="3"/>
      <c r="V12" s="3"/>
      <c r="W12" s="3"/>
      <c r="X12" s="3"/>
      <c r="Y12" s="3"/>
    </row>
    <row r="13" spans="2:25" ht="12.75" customHeight="1">
      <c r="B13" s="30" t="s">
        <v>42</v>
      </c>
      <c r="C13" s="8">
        <v>179952.4</v>
      </c>
      <c r="D13" s="8">
        <v>89446.90789177</v>
      </c>
      <c r="E13" s="8">
        <v>89446.90789177</v>
      </c>
      <c r="F13" s="8">
        <f aca="true" t="shared" si="0" ref="F13:F39">D13-C13</f>
        <v>-90505.49210823</v>
      </c>
      <c r="G13" s="8">
        <f aca="true" t="shared" si="1" ref="G13:G39">E13-C13</f>
        <v>-90505.49210823</v>
      </c>
      <c r="H13" s="8">
        <f aca="true" t="shared" si="2" ref="H13:H39">G13-F13</f>
        <v>0</v>
      </c>
      <c r="J13" s="33"/>
      <c r="R13" s="2"/>
      <c r="S13" s="2"/>
      <c r="T13" s="3"/>
      <c r="U13" s="3"/>
      <c r="V13" s="3"/>
      <c r="W13" s="3"/>
      <c r="X13" s="3"/>
      <c r="Y13" s="3"/>
    </row>
    <row r="14" spans="2:25" ht="12.75" customHeight="1">
      <c r="B14" s="30" t="s">
        <v>43</v>
      </c>
      <c r="C14" s="8">
        <v>39.400000000000006</v>
      </c>
      <c r="D14" s="8">
        <v>13186.683905</v>
      </c>
      <c r="E14" s="8">
        <v>13186.700781</v>
      </c>
      <c r="F14" s="8">
        <f t="shared" si="0"/>
        <v>13147.283905</v>
      </c>
      <c r="G14" s="8">
        <f t="shared" si="1"/>
        <v>13147.300781</v>
      </c>
      <c r="H14" s="8">
        <f t="shared" si="2"/>
        <v>0.0168759999996837</v>
      </c>
      <c r="J14" s="33"/>
      <c r="R14" s="3"/>
      <c r="S14" s="3"/>
      <c r="T14" s="3"/>
      <c r="U14" s="3"/>
      <c r="V14" s="3"/>
      <c r="W14" s="3"/>
      <c r="X14" s="3"/>
      <c r="Y14" s="3"/>
    </row>
    <row r="15" spans="2:25" ht="12.75" customHeight="1">
      <c r="B15" s="30" t="s">
        <v>8</v>
      </c>
      <c r="C15" s="8">
        <f>C16+C28+C35</f>
        <v>5992643.3</v>
      </c>
      <c r="D15" s="8">
        <f>D16+D28+D35</f>
        <v>6492464.04983758</v>
      </c>
      <c r="E15" s="8">
        <f>E16+E28+E35</f>
        <v>6500196.042765941</v>
      </c>
      <c r="F15" s="8">
        <f t="shared" si="0"/>
        <v>499820.74983758014</v>
      </c>
      <c r="G15" s="8">
        <f t="shared" si="1"/>
        <v>507552.7427659407</v>
      </c>
      <c r="H15" s="8">
        <f t="shared" si="2"/>
        <v>7731.992928360589</v>
      </c>
      <c r="J15" s="31"/>
      <c r="R15" s="2"/>
      <c r="S15" s="2"/>
      <c r="T15" s="3"/>
      <c r="U15" s="3"/>
      <c r="V15" s="3"/>
      <c r="W15" s="3"/>
      <c r="X15" s="3"/>
      <c r="Y15" s="3"/>
    </row>
    <row r="16" spans="2:25" ht="12.75" customHeight="1">
      <c r="B16" s="9" t="s">
        <v>38</v>
      </c>
      <c r="C16" s="8">
        <f>C17+C18</f>
        <v>4350668.70789459</v>
      </c>
      <c r="D16" s="8">
        <f>D17+D18</f>
        <v>4483043.81429711</v>
      </c>
      <c r="E16" s="8">
        <f>E17+E18</f>
        <v>4483043.80113211</v>
      </c>
      <c r="F16" s="8">
        <f t="shared" si="0"/>
        <v>132375.1064025201</v>
      </c>
      <c r="G16" s="8">
        <f t="shared" si="1"/>
        <v>132375.0932375202</v>
      </c>
      <c r="H16" s="8">
        <f t="shared" si="2"/>
        <v>-0.013164999894797802</v>
      </c>
      <c r="R16" s="3"/>
      <c r="S16" s="3"/>
      <c r="T16" s="3"/>
      <c r="U16" s="3"/>
      <c r="V16" s="3"/>
      <c r="W16" s="3"/>
      <c r="X16" s="3"/>
      <c r="Y16" s="3"/>
    </row>
    <row r="17" spans="2:25" ht="12.75" customHeight="1">
      <c r="B17" s="10" t="s">
        <v>9</v>
      </c>
      <c r="C17" s="11">
        <v>3937061.8000000003</v>
      </c>
      <c r="D17" s="11">
        <v>3805168.874526</v>
      </c>
      <c r="E17" s="11">
        <v>3805168.874526</v>
      </c>
      <c r="F17" s="11">
        <f t="shared" si="0"/>
        <v>-131892.92547400016</v>
      </c>
      <c r="G17" s="11">
        <f t="shared" si="1"/>
        <v>-131892.92547400016</v>
      </c>
      <c r="H17" s="11">
        <f t="shared" si="2"/>
        <v>0</v>
      </c>
      <c r="J17" s="4"/>
      <c r="R17" s="2"/>
      <c r="S17" s="2"/>
      <c r="T17" s="3"/>
      <c r="U17" s="3"/>
      <c r="V17" s="3"/>
      <c r="W17" s="3"/>
      <c r="X17" s="3"/>
      <c r="Y17" s="3"/>
    </row>
    <row r="18" spans="2:25" ht="12.75" customHeight="1">
      <c r="B18" s="10" t="s">
        <v>10</v>
      </c>
      <c r="C18" s="11">
        <f>C19+C25+C26+C27</f>
        <v>413606.90789458994</v>
      </c>
      <c r="D18" s="11">
        <f>D19+D25+D26+D27</f>
        <v>677874.93977111</v>
      </c>
      <c r="E18" s="11">
        <f>E19+E25+E26+E27</f>
        <v>677874.92660611</v>
      </c>
      <c r="F18" s="11">
        <f t="shared" si="0"/>
        <v>264268.03187652</v>
      </c>
      <c r="G18" s="11">
        <f t="shared" si="1"/>
        <v>264268.01871152</v>
      </c>
      <c r="H18" s="11">
        <f t="shared" si="2"/>
        <v>-0.013165000011213124</v>
      </c>
      <c r="R18" s="3"/>
      <c r="S18" s="3"/>
      <c r="T18" s="3"/>
      <c r="U18" s="3"/>
      <c r="V18" s="3"/>
      <c r="W18" s="3"/>
      <c r="X18" s="3"/>
      <c r="Y18" s="3"/>
    </row>
    <row r="19" spans="2:25" ht="12.75" customHeight="1">
      <c r="B19" s="12" t="s">
        <v>11</v>
      </c>
      <c r="C19" s="11">
        <f>SUM(C20:C24)</f>
        <v>47193.100000000006</v>
      </c>
      <c r="D19" s="11">
        <f>SUM(D20:D24)</f>
        <v>49032.21218839</v>
      </c>
      <c r="E19" s="11">
        <f>SUM(E20:E24)</f>
        <v>49032.19902339001</v>
      </c>
      <c r="F19" s="11">
        <f t="shared" si="0"/>
        <v>1839.1121883899978</v>
      </c>
      <c r="G19" s="11">
        <f t="shared" si="1"/>
        <v>1839.099023390001</v>
      </c>
      <c r="H19" s="11">
        <f t="shared" si="2"/>
        <v>-0.013164999996661209</v>
      </c>
      <c r="R19" s="2"/>
      <c r="S19" s="2"/>
      <c r="T19" s="3"/>
      <c r="U19" s="3"/>
      <c r="V19" s="3"/>
      <c r="W19" s="3"/>
      <c r="X19" s="3"/>
      <c r="Y19" s="3"/>
    </row>
    <row r="20" spans="2:25" ht="12.75" customHeight="1">
      <c r="B20" s="13" t="s">
        <v>12</v>
      </c>
      <c r="C20" s="11">
        <v>39855.700000000004</v>
      </c>
      <c r="D20" s="11">
        <v>38169.39385709</v>
      </c>
      <c r="E20" s="11">
        <v>38169.39385709</v>
      </c>
      <c r="F20" s="11">
        <f t="shared" si="0"/>
        <v>-1686.3061429100053</v>
      </c>
      <c r="G20" s="11">
        <f t="shared" si="1"/>
        <v>-1686.3061429100053</v>
      </c>
      <c r="H20" s="11">
        <f t="shared" si="2"/>
        <v>0</v>
      </c>
      <c r="R20" s="3"/>
      <c r="S20" s="3"/>
      <c r="T20" s="3"/>
      <c r="U20" s="3"/>
      <c r="V20" s="3"/>
      <c r="W20" s="3"/>
      <c r="X20" s="3"/>
      <c r="Y20" s="3"/>
    </row>
    <row r="21" spans="2:25" ht="12.75" customHeight="1">
      <c r="B21" s="13" t="s">
        <v>13</v>
      </c>
      <c r="C21" s="11">
        <v>7337.400000000001</v>
      </c>
      <c r="D21" s="11">
        <v>9903.670980300005</v>
      </c>
      <c r="E21" s="11">
        <v>9903.657815300005</v>
      </c>
      <c r="F21" s="11">
        <f t="shared" si="0"/>
        <v>2566.2709803000043</v>
      </c>
      <c r="G21" s="11">
        <f t="shared" si="1"/>
        <v>2566.257815300004</v>
      </c>
      <c r="H21" s="11">
        <f t="shared" si="2"/>
        <v>-0.013165000000299187</v>
      </c>
      <c r="J21" s="32"/>
      <c r="R21" s="2"/>
      <c r="S21" s="2"/>
      <c r="T21" s="3"/>
      <c r="U21" s="3"/>
      <c r="V21" s="3"/>
      <c r="W21" s="3"/>
      <c r="X21" s="3"/>
      <c r="Y21" s="3"/>
    </row>
    <row r="22" spans="2:25" ht="12.75" customHeight="1">
      <c r="B22" s="13" t="s">
        <v>14</v>
      </c>
      <c r="C22" s="11">
        <v>0</v>
      </c>
      <c r="D22" s="11">
        <v>0.179853</v>
      </c>
      <c r="E22" s="11">
        <v>0.179853</v>
      </c>
      <c r="F22" s="11">
        <f t="shared" si="0"/>
        <v>0.179853</v>
      </c>
      <c r="G22" s="11">
        <f t="shared" si="1"/>
        <v>0.179853</v>
      </c>
      <c r="H22" s="11">
        <f t="shared" si="2"/>
        <v>0</v>
      </c>
      <c r="R22" s="2"/>
      <c r="S22" s="2"/>
      <c r="T22" s="3"/>
      <c r="U22" s="3"/>
      <c r="V22" s="3"/>
      <c r="W22" s="3"/>
      <c r="X22" s="3"/>
      <c r="Y22" s="3"/>
    </row>
    <row r="23" spans="2:25" ht="12.75" customHeight="1">
      <c r="B23" s="13" t="s">
        <v>15</v>
      </c>
      <c r="C23" s="11">
        <v>0</v>
      </c>
      <c r="D23" s="11">
        <v>900.421671</v>
      </c>
      <c r="E23" s="11">
        <v>900.421671</v>
      </c>
      <c r="F23" s="11">
        <f t="shared" si="0"/>
        <v>900.421671</v>
      </c>
      <c r="G23" s="11">
        <f t="shared" si="1"/>
        <v>900.421671</v>
      </c>
      <c r="H23" s="11">
        <f t="shared" si="2"/>
        <v>0</v>
      </c>
      <c r="R23" s="3"/>
      <c r="S23" s="3"/>
      <c r="T23" s="3"/>
      <c r="U23" s="3"/>
      <c r="V23" s="3"/>
      <c r="W23" s="3"/>
      <c r="X23" s="3"/>
      <c r="Y23" s="3"/>
    </row>
    <row r="24" spans="2:25" ht="12.75" customHeight="1">
      <c r="B24" s="13" t="s">
        <v>16</v>
      </c>
      <c r="C24" s="11">
        <v>0</v>
      </c>
      <c r="D24" s="11">
        <v>58.545827</v>
      </c>
      <c r="E24" s="11">
        <v>58.545827</v>
      </c>
      <c r="F24" s="11">
        <f t="shared" si="0"/>
        <v>58.545827</v>
      </c>
      <c r="G24" s="11">
        <f t="shared" si="1"/>
        <v>58.545827</v>
      </c>
      <c r="H24" s="11">
        <f t="shared" si="2"/>
        <v>0</v>
      </c>
      <c r="R24" s="2"/>
      <c r="S24" s="2"/>
      <c r="T24" s="3"/>
      <c r="U24" s="3"/>
      <c r="V24" s="3"/>
      <c r="W24" s="3"/>
      <c r="X24" s="3"/>
      <c r="Y24" s="3"/>
    </row>
    <row r="25" spans="2:25" ht="12.75" customHeight="1">
      <c r="B25" s="12" t="s">
        <v>17</v>
      </c>
      <c r="C25" s="11">
        <v>7838.400000000001</v>
      </c>
      <c r="D25" s="11">
        <v>6449.28717772</v>
      </c>
      <c r="E25" s="11">
        <v>6449.28717772</v>
      </c>
      <c r="F25" s="11">
        <f t="shared" si="0"/>
        <v>-1389.1128222800007</v>
      </c>
      <c r="G25" s="11">
        <f t="shared" si="1"/>
        <v>-1389.1128222800007</v>
      </c>
      <c r="H25" s="11">
        <f t="shared" si="2"/>
        <v>0</v>
      </c>
      <c r="R25" s="3"/>
      <c r="S25" s="3"/>
      <c r="T25" s="3"/>
      <c r="U25" s="3"/>
      <c r="V25" s="3"/>
      <c r="W25" s="3"/>
      <c r="X25" s="3"/>
      <c r="Y25" s="3"/>
    </row>
    <row r="26" spans="2:25" ht="12.75" customHeight="1">
      <c r="B26" s="12" t="s">
        <v>18</v>
      </c>
      <c r="C26" s="11">
        <v>4028.6000000000004</v>
      </c>
      <c r="D26" s="11">
        <v>2442.4623479999996</v>
      </c>
      <c r="E26" s="11">
        <v>2442.4623479999996</v>
      </c>
      <c r="F26" s="11">
        <f t="shared" si="0"/>
        <v>-1586.1376520000008</v>
      </c>
      <c r="G26" s="11">
        <f t="shared" si="1"/>
        <v>-1586.1376520000008</v>
      </c>
      <c r="H26" s="11">
        <f t="shared" si="2"/>
        <v>0</v>
      </c>
      <c r="R26" s="2"/>
      <c r="S26" s="2"/>
      <c r="T26" s="3"/>
      <c r="U26" s="3"/>
      <c r="V26" s="3"/>
      <c r="W26" s="3"/>
      <c r="X26" s="3"/>
      <c r="Y26" s="3"/>
    </row>
    <row r="27" spans="2:25" ht="12.75" customHeight="1">
      <c r="B27" s="12" t="s">
        <v>19</v>
      </c>
      <c r="C27" s="11">
        <v>354546.80789458996</v>
      </c>
      <c r="D27" s="11">
        <v>619950.978057</v>
      </c>
      <c r="E27" s="11">
        <v>619950.978057</v>
      </c>
      <c r="F27" s="11">
        <f t="shared" si="0"/>
        <v>265404.17016241</v>
      </c>
      <c r="G27" s="11">
        <f t="shared" si="1"/>
        <v>265404.17016241</v>
      </c>
      <c r="H27" s="11">
        <f t="shared" si="2"/>
        <v>0</v>
      </c>
      <c r="R27" s="3"/>
      <c r="S27" s="3"/>
      <c r="T27" s="3"/>
      <c r="U27" s="3"/>
      <c r="V27" s="3"/>
      <c r="W27" s="3"/>
      <c r="X27" s="3"/>
      <c r="Y27" s="3"/>
    </row>
    <row r="28" spans="2:25" ht="12.75" customHeight="1">
      <c r="B28" s="14" t="s">
        <v>20</v>
      </c>
      <c r="C28" s="8">
        <f>SUM(C29:C34)</f>
        <v>24797.79210541</v>
      </c>
      <c r="D28" s="8">
        <f>SUM(D29:D34)</f>
        <v>204905.60567484</v>
      </c>
      <c r="E28" s="8">
        <f>SUM(E29:E34)</f>
        <v>204905.60196384002</v>
      </c>
      <c r="F28" s="8">
        <f t="shared" si="0"/>
        <v>180107.81356942997</v>
      </c>
      <c r="G28" s="8">
        <f t="shared" si="1"/>
        <v>180107.80985843</v>
      </c>
      <c r="H28" s="8">
        <f t="shared" si="2"/>
        <v>-0.0037109999684616923</v>
      </c>
      <c r="R28" s="2"/>
      <c r="S28" s="2"/>
      <c r="T28" s="3"/>
      <c r="U28" s="3"/>
      <c r="V28" s="3"/>
      <c r="W28" s="3"/>
      <c r="X28" s="3"/>
      <c r="Y28" s="3"/>
    </row>
    <row r="29" spans="2:25" ht="12.75" customHeight="1">
      <c r="B29" s="10" t="s">
        <v>21</v>
      </c>
      <c r="C29" s="11">
        <v>7458.8</v>
      </c>
      <c r="D29" s="11">
        <v>7350.936635</v>
      </c>
      <c r="E29" s="11">
        <v>7350.936635</v>
      </c>
      <c r="F29" s="11">
        <f t="shared" si="0"/>
        <v>-107.86336500000016</v>
      </c>
      <c r="G29" s="11">
        <f t="shared" si="1"/>
        <v>-107.86336500000016</v>
      </c>
      <c r="H29" s="11">
        <f t="shared" si="2"/>
        <v>0</v>
      </c>
      <c r="R29" s="3"/>
      <c r="S29" s="3"/>
      <c r="T29" s="3"/>
      <c r="U29" s="3"/>
      <c r="V29" s="3"/>
      <c r="W29" s="3"/>
      <c r="X29" s="3"/>
      <c r="Y29" s="3"/>
    </row>
    <row r="30" spans="2:25" ht="12.75" customHeight="1">
      <c r="B30" s="10" t="s">
        <v>22</v>
      </c>
      <c r="C30" s="11">
        <v>32.6</v>
      </c>
      <c r="D30" s="11">
        <v>31.979238</v>
      </c>
      <c r="E30" s="11">
        <v>31.979238</v>
      </c>
      <c r="F30" s="11">
        <f t="shared" si="0"/>
        <v>-0.6207620000000027</v>
      </c>
      <c r="G30" s="11">
        <f t="shared" si="1"/>
        <v>-0.6207620000000027</v>
      </c>
      <c r="H30" s="11">
        <f t="shared" si="2"/>
        <v>0</v>
      </c>
      <c r="R30" s="2"/>
      <c r="S30" s="2"/>
      <c r="T30" s="3"/>
      <c r="U30" s="3"/>
      <c r="V30" s="3"/>
      <c r="W30" s="3"/>
      <c r="X30" s="3"/>
      <c r="Y30" s="3"/>
    </row>
    <row r="31" spans="2:25" ht="12.75" customHeight="1">
      <c r="B31" s="10" t="s">
        <v>23</v>
      </c>
      <c r="C31" s="11">
        <v>0.4</v>
      </c>
      <c r="D31" s="11">
        <v>67003.20909661</v>
      </c>
      <c r="E31" s="11">
        <v>67003.20538561</v>
      </c>
      <c r="F31" s="11">
        <f t="shared" si="0"/>
        <v>67002.80909661</v>
      </c>
      <c r="G31" s="11">
        <f t="shared" si="1"/>
        <v>67002.80538561</v>
      </c>
      <c r="H31" s="11">
        <f t="shared" si="2"/>
        <v>-0.003710999997565523</v>
      </c>
      <c r="R31" s="3"/>
      <c r="S31" s="3"/>
      <c r="T31" s="3"/>
      <c r="U31" s="3"/>
      <c r="V31" s="3"/>
      <c r="W31" s="3"/>
      <c r="X31" s="3"/>
      <c r="Y31" s="3"/>
    </row>
    <row r="32" spans="2:25" ht="12.75" customHeight="1">
      <c r="B32" s="10" t="s">
        <v>24</v>
      </c>
      <c r="C32" s="11">
        <v>80.39999999999999</v>
      </c>
      <c r="D32" s="11">
        <v>2030.216645</v>
      </c>
      <c r="E32" s="11">
        <v>2030.216645</v>
      </c>
      <c r="F32" s="11">
        <f t="shared" si="0"/>
        <v>1949.8166449999999</v>
      </c>
      <c r="G32" s="11">
        <f t="shared" si="1"/>
        <v>1949.8166449999999</v>
      </c>
      <c r="H32" s="11">
        <f t="shared" si="2"/>
        <v>0</v>
      </c>
      <c r="R32" s="3"/>
      <c r="S32" s="3"/>
      <c r="T32" s="3"/>
      <c r="U32" s="3"/>
      <c r="V32" s="3"/>
      <c r="W32" s="3"/>
      <c r="X32" s="3"/>
      <c r="Y32" s="3"/>
    </row>
    <row r="33" spans="2:25" ht="12.75" customHeight="1">
      <c r="B33" s="10" t="s">
        <v>25</v>
      </c>
      <c r="C33" s="11">
        <v>844.3</v>
      </c>
      <c r="D33" s="11">
        <v>112107.97195723001</v>
      </c>
      <c r="E33" s="11">
        <v>112107.97195723001</v>
      </c>
      <c r="F33" s="11">
        <f t="shared" si="0"/>
        <v>111263.67195723</v>
      </c>
      <c r="G33" s="11">
        <f t="shared" si="1"/>
        <v>111263.67195723</v>
      </c>
      <c r="H33" s="11">
        <f t="shared" si="2"/>
        <v>0</v>
      </c>
      <c r="R33" s="2"/>
      <c r="S33" s="2"/>
      <c r="T33" s="3"/>
      <c r="U33" s="3"/>
      <c r="V33" s="3"/>
      <c r="W33" s="3"/>
      <c r="X33" s="3"/>
      <c r="Y33" s="3"/>
    </row>
    <row r="34" spans="2:25" ht="12.75" customHeight="1">
      <c r="B34" s="10" t="s">
        <v>19</v>
      </c>
      <c r="C34" s="11">
        <v>16381.292105409999</v>
      </c>
      <c r="D34" s="11">
        <v>16381.292103</v>
      </c>
      <c r="E34" s="11">
        <v>16381.292103</v>
      </c>
      <c r="F34" s="11">
        <f t="shared" si="0"/>
        <v>-2.4099990696413442E-06</v>
      </c>
      <c r="G34" s="11">
        <f t="shared" si="1"/>
        <v>-2.4099990696413442E-06</v>
      </c>
      <c r="H34" s="11">
        <f t="shared" si="2"/>
        <v>0</v>
      </c>
      <c r="R34" s="3"/>
      <c r="S34" s="3"/>
      <c r="T34" s="3"/>
      <c r="U34" s="3"/>
      <c r="V34" s="3"/>
      <c r="W34" s="3"/>
      <c r="X34" s="3"/>
      <c r="Y34" s="3"/>
    </row>
    <row r="35" spans="2:25" ht="12.75" customHeight="1">
      <c r="B35" s="14" t="s">
        <v>26</v>
      </c>
      <c r="C35" s="8">
        <f>SUM(C36:C39)</f>
        <v>1617176.8</v>
      </c>
      <c r="D35" s="8">
        <f>SUM(D36:D39)</f>
        <v>1804514.62986563</v>
      </c>
      <c r="E35" s="8">
        <f>SUM(E36:E39)</f>
        <v>1812246.6396699902</v>
      </c>
      <c r="F35" s="8">
        <f t="shared" si="0"/>
        <v>187337.82986563002</v>
      </c>
      <c r="G35" s="8">
        <f t="shared" si="1"/>
        <v>195069.83966999012</v>
      </c>
      <c r="H35" s="8">
        <f t="shared" si="2"/>
        <v>7732.009804360103</v>
      </c>
      <c r="R35" s="2"/>
      <c r="S35" s="2"/>
      <c r="T35" s="3"/>
      <c r="U35" s="3"/>
      <c r="V35" s="3"/>
      <c r="W35" s="3"/>
      <c r="X35" s="3"/>
      <c r="Y35" s="3"/>
    </row>
    <row r="36" spans="2:25" ht="12.75" customHeight="1">
      <c r="B36" s="15" t="s">
        <v>27</v>
      </c>
      <c r="C36" s="11">
        <v>716087.2000000001</v>
      </c>
      <c r="D36" s="11">
        <v>841435.8368269999</v>
      </c>
      <c r="E36" s="11">
        <v>841435.8368280001</v>
      </c>
      <c r="F36" s="11">
        <f t="shared" si="0"/>
        <v>125348.63682699983</v>
      </c>
      <c r="G36" s="11">
        <f t="shared" si="1"/>
        <v>125348.63682800008</v>
      </c>
      <c r="H36" s="11">
        <f t="shared" si="2"/>
        <v>1.000240445137024E-06</v>
      </c>
      <c r="R36" s="3"/>
      <c r="S36" s="3"/>
      <c r="T36" s="3"/>
      <c r="U36" s="3"/>
      <c r="V36" s="3"/>
      <c r="W36" s="3"/>
      <c r="X36" s="3"/>
      <c r="Y36" s="3"/>
    </row>
    <row r="37" spans="2:25" ht="12.75" customHeight="1">
      <c r="B37" s="15" t="s">
        <v>28</v>
      </c>
      <c r="C37" s="11">
        <v>406582.8</v>
      </c>
      <c r="D37" s="11">
        <v>425104.37611700007</v>
      </c>
      <c r="E37" s="11">
        <v>425104.37611700007</v>
      </c>
      <c r="F37" s="11">
        <f t="shared" si="0"/>
        <v>18521.576117000077</v>
      </c>
      <c r="G37" s="11">
        <f t="shared" si="1"/>
        <v>18521.576117000077</v>
      </c>
      <c r="H37" s="11">
        <f t="shared" si="2"/>
        <v>0</v>
      </c>
      <c r="R37" s="2"/>
      <c r="S37" s="2"/>
      <c r="T37" s="3"/>
      <c r="U37" s="3"/>
      <c r="V37" s="3"/>
      <c r="W37" s="3"/>
      <c r="X37" s="3"/>
      <c r="Y37" s="3"/>
    </row>
    <row r="38" spans="2:25" ht="12.75" customHeight="1">
      <c r="B38" s="15" t="s">
        <v>29</v>
      </c>
      <c r="C38" s="11">
        <v>443285.69999999995</v>
      </c>
      <c r="D38" s="11">
        <v>486226.75327063</v>
      </c>
      <c r="E38" s="11">
        <v>493897.4581609899</v>
      </c>
      <c r="F38" s="11">
        <f t="shared" si="0"/>
        <v>42941.05327063007</v>
      </c>
      <c r="G38" s="11">
        <f t="shared" si="1"/>
        <v>50611.758160989964</v>
      </c>
      <c r="H38" s="11">
        <f t="shared" si="2"/>
        <v>7670.704890359892</v>
      </c>
      <c r="R38" s="3"/>
      <c r="S38" s="3"/>
      <c r="T38" s="3"/>
      <c r="U38" s="3"/>
      <c r="V38" s="3"/>
      <c r="W38" s="3"/>
      <c r="X38" s="3"/>
      <c r="Y38" s="3"/>
    </row>
    <row r="39" spans="2:25" ht="12.75" customHeight="1">
      <c r="B39" s="16" t="s">
        <v>30</v>
      </c>
      <c r="C39" s="17">
        <v>51221.100000000006</v>
      </c>
      <c r="D39" s="17">
        <v>51747.663651</v>
      </c>
      <c r="E39" s="17">
        <v>51808.968563999995</v>
      </c>
      <c r="F39" s="17">
        <f t="shared" si="0"/>
        <v>526.5636509999968</v>
      </c>
      <c r="G39" s="17">
        <f t="shared" si="1"/>
        <v>587.8685639999894</v>
      </c>
      <c r="H39" s="17">
        <f t="shared" si="2"/>
        <v>61.304912999992666</v>
      </c>
      <c r="R39" s="2"/>
      <c r="S39" s="2"/>
      <c r="T39" s="3"/>
      <c r="U39" s="3"/>
      <c r="V39" s="3"/>
      <c r="W39" s="3"/>
      <c r="X39" s="3"/>
      <c r="Y39" s="3"/>
    </row>
    <row r="40" spans="2:10" ht="12" customHeight="1">
      <c r="B40" s="18" t="s">
        <v>31</v>
      </c>
      <c r="C40" s="19"/>
      <c r="D40" s="19"/>
      <c r="E40" s="20"/>
      <c r="F40" s="20"/>
      <c r="G40" s="21"/>
      <c r="H40" s="21"/>
      <c r="J40" s="3"/>
    </row>
    <row r="41" spans="2:10" ht="12" customHeight="1">
      <c r="B41" s="18" t="s">
        <v>37</v>
      </c>
      <c r="C41" s="19"/>
      <c r="D41" s="19"/>
      <c r="E41" s="20"/>
      <c r="F41" s="20"/>
      <c r="G41" s="21"/>
      <c r="H41" s="21"/>
      <c r="J41" s="3"/>
    </row>
    <row r="42" spans="2:8" ht="12" customHeight="1">
      <c r="B42" s="18" t="s">
        <v>36</v>
      </c>
      <c r="C42" s="19"/>
      <c r="D42" s="19"/>
      <c r="E42" s="20"/>
      <c r="F42" s="20"/>
      <c r="G42" s="21"/>
      <c r="H42" s="21"/>
    </row>
    <row r="43" spans="2:8" ht="12" customHeight="1">
      <c r="B43" s="18" t="s">
        <v>32</v>
      </c>
      <c r="C43" s="22"/>
      <c r="D43" s="22"/>
      <c r="E43" s="23"/>
      <c r="F43" s="23"/>
      <c r="G43" s="22"/>
      <c r="H43" s="22"/>
    </row>
    <row r="44" spans="2:8" ht="12" customHeight="1">
      <c r="B44" s="18" t="s">
        <v>33</v>
      </c>
      <c r="C44" s="22"/>
      <c r="D44" s="22"/>
      <c r="E44" s="23"/>
      <c r="F44" s="23"/>
      <c r="G44" s="22"/>
      <c r="H44" s="22"/>
    </row>
    <row r="45" spans="2:8" ht="14.25">
      <c r="B45" s="24"/>
      <c r="C45" s="24"/>
      <c r="D45" s="24"/>
      <c r="E45" s="24"/>
      <c r="F45" s="24"/>
      <c r="G45" s="24"/>
      <c r="H45" s="24"/>
    </row>
    <row r="46" spans="2:8" ht="14.25">
      <c r="B46" s="24"/>
      <c r="C46" s="24"/>
      <c r="D46" s="24"/>
      <c r="E46" s="24"/>
      <c r="F46" s="24"/>
      <c r="G46" s="24"/>
      <c r="H46" s="24"/>
    </row>
    <row r="47" spans="2:8" ht="14.25">
      <c r="B47" s="24"/>
      <c r="C47" s="24"/>
      <c r="D47" s="24"/>
      <c r="E47" s="24"/>
      <c r="F47" s="24"/>
      <c r="G47" s="24"/>
      <c r="H47" s="24"/>
    </row>
    <row r="48" spans="2:8" ht="14.25">
      <c r="B48" s="24"/>
      <c r="C48" s="24"/>
      <c r="D48" s="24"/>
      <c r="E48" s="24"/>
      <c r="F48" s="24"/>
      <c r="G48" s="24"/>
      <c r="H48" s="24"/>
    </row>
  </sheetData>
  <sheetProtection/>
  <mergeCells count="7">
    <mergeCell ref="B2:H2"/>
    <mergeCell ref="B3:H3"/>
    <mergeCell ref="B4:H4"/>
    <mergeCell ref="B5:H5"/>
    <mergeCell ref="B7:B10"/>
    <mergeCell ref="C7:E8"/>
    <mergeCell ref="F7:H9"/>
  </mergeCells>
  <printOptions horizontalCentered="1"/>
  <pageMargins left="0.5118110236220472" right="0.5118110236220472" top="0.984251968503937" bottom="0.7874015748031497" header="0.5118110236220472" footer="0.5118110236220472"/>
  <pageSetup horizontalDpi="1200" verticalDpi="12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prueba</cp:lastModifiedBy>
  <cp:lastPrinted>2022-12-15T01:07:32Z</cp:lastPrinted>
  <dcterms:created xsi:type="dcterms:W3CDTF">2018-04-05T17:46:47Z</dcterms:created>
  <dcterms:modified xsi:type="dcterms:W3CDTF">2023-04-12T01:39:51Z</dcterms:modified>
  <cp:category/>
  <cp:version/>
  <cp:contentType/>
  <cp:contentStatus/>
</cp:coreProperties>
</file>