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os\Secretaria de Hacienda CP\Reportes\Cuenta Pública reporte anual\Cuenta Pública 2022\Versiones Finales\Versión 2\"/>
    </mc:Choice>
  </mc:AlternateContent>
  <bookViews>
    <workbookView xWindow="0" yWindow="0" windowWidth="28800" windowHeight="11340"/>
  </bookViews>
  <sheets>
    <sheet name="Cta. Púb." sheetId="1" r:id="rId1"/>
  </sheets>
  <definedNames>
    <definedName name="_xlnm.Print_Area" localSheetId="0">'Cta. Púb.'!$A$1:$X$18</definedName>
    <definedName name="_xlnm.Print_Titles" localSheetId="0">'Cta. Púb.'!$1:$10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5" i="1" l="1"/>
  <c r="W15" i="1"/>
  <c r="X13" i="1"/>
  <c r="W13" i="1"/>
  <c r="X11" i="1"/>
  <c r="W11" i="1"/>
</calcChain>
</file>

<file path=xl/sharedStrings.xml><?xml version="1.0" encoding="utf-8"?>
<sst xmlns="http://schemas.openxmlformats.org/spreadsheetml/2006/main" count="62" uniqueCount="53">
  <si>
    <t>(Millones de pesos)</t>
  </si>
  <si>
    <t>INVERSIÓN INICIAL PRIVADA</t>
  </si>
  <si>
    <t>PAGOS</t>
  </si>
  <si>
    <t>FECHA DE TÉRMINO</t>
  </si>
  <si>
    <t>NOMBRE Y DESCRIPCIÓN</t>
  </si>
  <si>
    <t>ENTIDAD FEDERATIVA</t>
  </si>
  <si>
    <t>TIPO DE PROYECTO</t>
  </si>
  <si>
    <t>INVERSIÓN TOTAL DEL PROYECTO</t>
  </si>
  <si>
    <t>FECHA DE INICIO</t>
  </si>
  <si>
    <t>FECHA DE INICIO DEL CONTRATO</t>
  </si>
  <si>
    <t>EJERCIDA</t>
  </si>
  <si>
    <t>PORCENTAJE DE CUMPLIMIENTO FINANCIERO</t>
  </si>
  <si>
    <t>EJERCIDA / INICIAL ESTIMADA</t>
  </si>
  <si>
    <t>OBLIGACIÓN DE PAGOS PREVISTA ORIGINAL</t>
  </si>
  <si>
    <t>EJERCIDO / PREVISTO</t>
  </si>
  <si>
    <t>EJERCIDOS</t>
  </si>
  <si>
    <t>FECHA DE CONCLUSIÓN DEL CONTRATO</t>
  </si>
  <si>
    <t>SECRETARÍA DE SALUD</t>
  </si>
  <si>
    <t>PROYECTOS PARA PRESTACIÓN DE SERVICIOS</t>
  </si>
  <si>
    <t>VALOR TOTAL DEL CONTRATO A VALOR PRESENTE NETO</t>
  </si>
  <si>
    <t>ACUMULADOS HASTA 2021</t>
  </si>
  <si>
    <t>(Millones de pesos 2022)</t>
  </si>
  <si>
    <t>ACUMULADA HASTA 2022</t>
  </si>
  <si>
    <t>EJERCIDA / MODIFICADA A 2022</t>
  </si>
  <si>
    <t>COSTOS DE OPERACIÓN, MANTENIMIENTO Y CONSERVACIÓN DEL 2022</t>
  </si>
  <si>
    <t>ACUMULADOS HASTA 2022</t>
  </si>
  <si>
    <t>EJERCIDO / ACUMULADO HASTA 2022</t>
  </si>
  <si>
    <t>ACUMULADO HASTA 2021</t>
  </si>
  <si>
    <t>1/ Incluye inversiones de años anteriores.</t>
  </si>
  <si>
    <t>2/ Los montos finales serán resultado del proceso de licitación respectivo.</t>
  </si>
  <si>
    <t>Hospital Regional de Alta Especialidad del Bajío y Unidad de Apoyo</t>
  </si>
  <si>
    <t>Guanajuato</t>
  </si>
  <si>
    <t>Infraestructura Social</t>
  </si>
  <si>
    <t>04-2007</t>
  </si>
  <si>
    <t>N/A</t>
  </si>
  <si>
    <t>Tamaulipas</t>
  </si>
  <si>
    <t>10-2007</t>
  </si>
  <si>
    <t>01-2009</t>
  </si>
  <si>
    <t>07-2007</t>
  </si>
  <si>
    <t>07-2032</t>
  </si>
  <si>
    <t>México</t>
  </si>
  <si>
    <t>Infraestructura social</t>
  </si>
  <si>
    <t>11-2009</t>
  </si>
  <si>
    <t>08-2011</t>
  </si>
  <si>
    <t>08-2009</t>
  </si>
  <si>
    <t>05-2035</t>
  </si>
  <si>
    <r>
      <rPr>
        <b/>
        <sz val="9"/>
        <rFont val="Montserrat"/>
      </rPr>
      <t>Hospital Regional de Alta Especialidad de Ciudad Victoria "Bicentenario 2010"</t>
    </r>
    <r>
      <rPr>
        <sz val="9"/>
        <rFont val="Montserrat"/>
      </rPr>
      <t xml:space="preserve">
Desarrollo del proyecto para prestación de servicios denominado Hospital Regional de Alta Especialidad de Ciudad Victoria "Bicentenario 2010"</t>
    </r>
  </si>
  <si>
    <r>
      <t xml:space="preserve">Hospital Regional de Alta Especialidad de Ixtapaluca y Unidad de apoyo.
</t>
    </r>
    <r>
      <rPr>
        <sz val="9"/>
        <rFont val="Montserrat"/>
      </rPr>
      <t>Desarrollo del proyecto para prestación de servicios denominado Hospital Regional de Alta Especialidad de Ixtapaluca y Unidad de apoyo</t>
    </r>
  </si>
  <si>
    <r>
      <t xml:space="preserve">MONTO TOTAL ESTIMADO 2022 </t>
    </r>
    <r>
      <rPr>
        <b/>
        <vertAlign val="superscript"/>
        <sz val="9"/>
        <color theme="0"/>
        <rFont val="Montserrat"/>
      </rPr>
      <t>1/</t>
    </r>
  </si>
  <si>
    <r>
      <t>INICIAL ESTIMADA</t>
    </r>
    <r>
      <rPr>
        <b/>
        <vertAlign val="superscript"/>
        <sz val="9"/>
        <color theme="0"/>
        <rFont val="Montserrat"/>
      </rPr>
      <t>2/</t>
    </r>
  </si>
  <si>
    <t>11-2005</t>
  </si>
  <si>
    <t>11-2030</t>
  </si>
  <si>
    <t>CUENTA PÚBLICA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</si>
</sst>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_);\(#,##0.0\)"/>
    <numFmt numFmtId="165" formatCode="#,##0.00_);\(#,##0.00\)"/>
    <numFmt numFmtId="166" formatCode="0.000"/>
    <numFmt numFmtId="167" formatCode="dd/mm/yyyy;@"/>
    <numFmt numFmtId="168" formatCode="#,##0.0;[Red]\-#,##0"/>
    <numFmt numFmtId="169" formatCode="#,##0.0;[Red]\-#,##0.0"/>
  </numFmts>
  <fonts count="19" x14ac:knownFonts="1">
    <font>
      <sz val="11"/>
      <color theme="1"/>
      <name val="Calibri"/>
      <family val="2"/>
      <scheme val="minor"/>
    </font>
    <font>
      <sz val="14"/>
      <name val="Montserrat"/>
    </font>
    <font>
      <sz val="8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sz val="14"/>
      <color theme="1"/>
      <name val="Montserrat"/>
    </font>
    <font>
      <sz val="11"/>
      <color theme="1"/>
      <name val="Montserrat"/>
    </font>
    <font>
      <sz val="10"/>
      <color theme="1"/>
      <name val="Montserrat"/>
    </font>
    <font>
      <sz val="8"/>
      <color theme="1"/>
      <name val="Montserrat"/>
    </font>
    <font>
      <b/>
      <sz val="13"/>
      <color rgb="FF000000"/>
      <name val="Montserrat SemiBold"/>
    </font>
    <font>
      <b/>
      <sz val="9"/>
      <name val="Montserrat"/>
    </font>
    <font>
      <sz val="9"/>
      <color indexed="8"/>
      <name val="Montserrat"/>
    </font>
    <font>
      <sz val="9"/>
      <name val="Montserrat"/>
    </font>
    <font>
      <sz val="7"/>
      <name val="Montserrat"/>
    </font>
    <font>
      <sz val="7"/>
      <color rgb="FF000000"/>
      <name val="Montserrat"/>
    </font>
    <font>
      <sz val="7"/>
      <color theme="1"/>
      <name val="Montserrat"/>
    </font>
    <font>
      <sz val="12"/>
      <color rgb="FF000000"/>
      <name val="Montserrat SemiBold"/>
    </font>
    <font>
      <b/>
      <sz val="9"/>
      <color theme="0"/>
      <name val="Montserrat"/>
    </font>
    <font>
      <b/>
      <vertAlign val="superscript"/>
      <sz val="9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3">
    <xf numFmtId="0" fontId="0" fillId="0" borderId="0" xfId="0"/>
    <xf numFmtId="37" fontId="1" fillId="0" borderId="0" xfId="0" applyNumberFormat="1" applyFont="1" applyAlignment="1">
      <alignment vertical="center"/>
    </xf>
    <xf numFmtId="0" fontId="5" fillId="0" borderId="0" xfId="0" applyFont="1"/>
    <xf numFmtId="14" fontId="5" fillId="0" borderId="0" xfId="0" applyNumberFormat="1" applyFont="1" applyAlignment="1">
      <alignment horizontal="left" vertical="top" wrapText="1"/>
    </xf>
    <xf numFmtId="37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6" fillId="0" borderId="0" xfId="0" applyFont="1"/>
    <xf numFmtId="37" fontId="3" fillId="0" borderId="0" xfId="0" applyNumberFormat="1" applyFont="1" applyAlignment="1">
      <alignment vertical="center"/>
    </xf>
    <xf numFmtId="0" fontId="3" fillId="0" borderId="0" xfId="0" applyFont="1"/>
    <xf numFmtId="37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37" fontId="2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/>
    <xf numFmtId="49" fontId="2" fillId="0" borderId="0" xfId="0" applyNumberFormat="1" applyFont="1" applyAlignment="1">
      <alignment vertical="top"/>
    </xf>
    <xf numFmtId="14" fontId="6" fillId="0" borderId="0" xfId="0" applyNumberFormat="1" applyFont="1"/>
    <xf numFmtId="2" fontId="0" fillId="0" borderId="0" xfId="0" applyNumberFormat="1"/>
    <xf numFmtId="166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68" fontId="11" fillId="0" borderId="2" xfId="1" applyNumberFormat="1" applyFont="1" applyFill="1" applyBorder="1" applyAlignment="1">
      <alignment horizontal="center" vertical="center"/>
    </xf>
    <xf numFmtId="168" fontId="11" fillId="0" borderId="2" xfId="1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39" fontId="11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center"/>
    </xf>
    <xf numFmtId="49" fontId="11" fillId="0" borderId="0" xfId="0" applyNumberFormat="1" applyFont="1" applyAlignment="1">
      <alignment horizontal="center" vertical="center" wrapText="1"/>
    </xf>
    <xf numFmtId="43" fontId="11" fillId="0" borderId="0" xfId="1" applyFont="1" applyBorder="1" applyAlignment="1">
      <alignment horizontal="center" vertical="center"/>
    </xf>
    <xf numFmtId="49" fontId="14" fillId="0" borderId="0" xfId="0" applyNumberFormat="1" applyFont="1" applyAlignment="1">
      <alignment vertical="top"/>
    </xf>
    <xf numFmtId="0" fontId="15" fillId="0" borderId="0" xfId="0" applyFont="1"/>
    <xf numFmtId="14" fontId="15" fillId="0" borderId="0" xfId="0" applyNumberFormat="1" applyFont="1"/>
    <xf numFmtId="169" fontId="11" fillId="3" borderId="2" xfId="1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left" vertical="center"/>
    </xf>
    <xf numFmtId="17" fontId="11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37" fontId="17" fillId="2" borderId="10" xfId="0" applyNumberFormat="1" applyFont="1" applyFill="1" applyBorder="1" applyAlignment="1">
      <alignment horizontal="center" vertical="center" wrapText="1"/>
    </xf>
    <xf numFmtId="37" fontId="17" fillId="2" borderId="9" xfId="0" applyNumberFormat="1" applyFont="1" applyFill="1" applyBorder="1" applyAlignment="1">
      <alignment horizontal="center" vertical="center" wrapText="1"/>
    </xf>
    <xf numFmtId="14" fontId="17" fillId="2" borderId="10" xfId="0" applyNumberFormat="1" applyFont="1" applyFill="1" applyBorder="1" applyAlignment="1">
      <alignment horizontal="center" vertical="center" wrapText="1"/>
    </xf>
    <xf numFmtId="14" fontId="17" fillId="2" borderId="9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9" fontId="10" fillId="0" borderId="5" xfId="0" applyNumberFormat="1" applyFont="1" applyFill="1" applyBorder="1" applyAlignment="1">
      <alignment horizontal="justify" vertical="center" wrapText="1"/>
    </xf>
    <xf numFmtId="49" fontId="10" fillId="0" borderId="6" xfId="0" applyNumberFormat="1" applyFont="1" applyFill="1" applyBorder="1" applyAlignment="1">
      <alignment horizontal="justify" vertical="center"/>
    </xf>
    <xf numFmtId="166" fontId="12" fillId="0" borderId="5" xfId="0" applyNumberFormat="1" applyFont="1" applyBorder="1" applyAlignment="1">
      <alignment horizontal="left" vertical="center" wrapText="1"/>
    </xf>
    <xf numFmtId="166" fontId="12" fillId="0" borderId="7" xfId="0" applyNumberFormat="1" applyFont="1" applyBorder="1" applyAlignment="1">
      <alignment horizontal="left" vertical="center" wrapText="1"/>
    </xf>
    <xf numFmtId="166" fontId="12" fillId="0" borderId="6" xfId="0" applyNumberFormat="1" applyFont="1" applyBorder="1" applyAlignment="1">
      <alignment horizontal="left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6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justify" vertical="center" wrapText="1"/>
    </xf>
    <xf numFmtId="49" fontId="12" fillId="0" borderId="6" xfId="0" applyNumberFormat="1" applyFont="1" applyFill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</cellXfs>
  <cellStyles count="4">
    <cellStyle name="Millares" xfId="1" builtinId="3"/>
    <cellStyle name="Millares 2" xfId="2"/>
    <cellStyle name="Millares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20"/>
  <sheetViews>
    <sheetView showGridLines="0" tabSelected="1" view="pageBreakPreview" zoomScale="80" zoomScaleNormal="100" zoomScaleSheetLayoutView="80" workbookViewId="0">
      <selection activeCell="H8" sqref="H8:H10"/>
    </sheetView>
  </sheetViews>
  <sheetFormatPr baseColWidth="10" defaultRowHeight="18" x14ac:dyDescent="0.35"/>
  <cols>
    <col min="1" max="1" width="5.42578125" style="6" customWidth="1"/>
    <col min="2" max="2" width="16.7109375" style="6" customWidth="1"/>
    <col min="3" max="3" width="13.85546875" style="6" customWidth="1"/>
    <col min="4" max="4" width="18.5703125" style="6" customWidth="1"/>
    <col min="5" max="5" width="14.140625" style="6" customWidth="1"/>
    <col min="6" max="6" width="12" style="6" customWidth="1"/>
    <col min="7" max="7" width="11.5703125" style="6" customWidth="1"/>
    <col min="8" max="8" width="14.42578125" style="6" customWidth="1"/>
    <col min="9" max="9" width="17.140625" style="6" customWidth="1"/>
    <col min="10" max="10" width="14.5703125" style="6" customWidth="1"/>
    <col min="11" max="11" width="10.7109375" style="6" customWidth="1"/>
    <col min="12" max="12" width="12.85546875" style="6" customWidth="1"/>
    <col min="13" max="13" width="14.85546875" style="6" customWidth="1"/>
    <col min="14" max="14" width="15.85546875" style="6" customWidth="1"/>
    <col min="15" max="15" width="14" style="16" customWidth="1"/>
    <col min="16" max="16" width="14.140625" style="6" customWidth="1"/>
    <col min="17" max="17" width="13.85546875" style="6" customWidth="1"/>
    <col min="18" max="18" width="18.42578125" style="6" customWidth="1"/>
    <col min="19" max="19" width="17.7109375" style="6" customWidth="1"/>
    <col min="20" max="20" width="16" style="6" customWidth="1"/>
    <col min="21" max="21" width="14.85546875" style="6" customWidth="1"/>
    <col min="22" max="22" width="15.28515625" style="6" customWidth="1"/>
    <col min="23" max="23" width="12.28515625" style="6" customWidth="1"/>
    <col min="24" max="24" width="15.5703125" style="6" customWidth="1"/>
    <col min="25" max="16384" width="11.42578125" style="6"/>
  </cols>
  <sheetData>
    <row r="1" spans="1:25" ht="18.75" x14ac:dyDescent="0.35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5" s="2" customFormat="1" ht="17.25" customHeight="1" x14ac:dyDescent="0.4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50"/>
      <c r="Q2" s="50"/>
      <c r="R2" s="50"/>
      <c r="S2" s="50"/>
      <c r="T2" s="50"/>
      <c r="U2" s="50"/>
      <c r="V2" s="50"/>
      <c r="W2" s="50"/>
      <c r="X2" s="50"/>
      <c r="Y2" s="3"/>
    </row>
    <row r="3" spans="1:25" s="2" customFormat="1" ht="17.25" customHeight="1" x14ac:dyDescent="0.4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50"/>
      <c r="Q3" s="50"/>
      <c r="R3" s="50"/>
      <c r="S3" s="50"/>
      <c r="T3" s="50"/>
      <c r="U3" s="50"/>
      <c r="V3" s="50"/>
      <c r="W3" s="50"/>
      <c r="X3" s="50"/>
      <c r="Y3" s="3"/>
    </row>
    <row r="4" spans="1:25" s="2" customFormat="1" ht="17.25" customHeight="1" x14ac:dyDescent="0.4">
      <c r="A4" s="49" t="s">
        <v>21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  <c r="P4" s="50"/>
      <c r="Q4" s="50"/>
      <c r="R4" s="50"/>
      <c r="S4" s="50"/>
      <c r="T4" s="50"/>
      <c r="U4" s="50"/>
      <c r="V4" s="50"/>
      <c r="W4" s="50"/>
      <c r="X4" s="50"/>
      <c r="Y4" s="1"/>
    </row>
    <row r="5" spans="1: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"/>
      <c r="Q5" s="4"/>
      <c r="R5" s="4"/>
      <c r="S5" s="4"/>
      <c r="T5" s="4"/>
      <c r="U5" s="4"/>
      <c r="V5" s="4"/>
      <c r="W5" s="40"/>
      <c r="X5" s="41"/>
      <c r="Y5" s="4"/>
    </row>
    <row r="6" spans="1:25" s="8" customFormat="1" ht="13.5" customHeight="1" x14ac:dyDescent="0.3">
      <c r="A6" s="44" t="s">
        <v>4</v>
      </c>
      <c r="B6" s="44"/>
      <c r="C6" s="44" t="s">
        <v>5</v>
      </c>
      <c r="D6" s="44" t="s">
        <v>6</v>
      </c>
      <c r="E6" s="44" t="s">
        <v>7</v>
      </c>
      <c r="F6" s="42" t="s">
        <v>1</v>
      </c>
      <c r="G6" s="42"/>
      <c r="H6" s="42"/>
      <c r="I6" s="42"/>
      <c r="J6" s="42"/>
      <c r="K6" s="42"/>
      <c r="L6" s="42"/>
      <c r="M6" s="42"/>
      <c r="N6" s="42"/>
      <c r="O6" s="42" t="s">
        <v>2</v>
      </c>
      <c r="P6" s="42"/>
      <c r="Q6" s="42"/>
      <c r="R6" s="42"/>
      <c r="S6" s="42"/>
      <c r="T6" s="42"/>
      <c r="U6" s="42"/>
      <c r="V6" s="42"/>
      <c r="W6" s="42"/>
      <c r="X6" s="42"/>
      <c r="Y6" s="7"/>
    </row>
    <row r="7" spans="1:25" s="8" customFormat="1" ht="18.75" customHeight="1" x14ac:dyDescent="0.3">
      <c r="A7" s="44"/>
      <c r="B7" s="44"/>
      <c r="C7" s="44"/>
      <c r="D7" s="44"/>
      <c r="E7" s="44"/>
      <c r="F7" s="42" t="s">
        <v>0</v>
      </c>
      <c r="G7" s="42"/>
      <c r="H7" s="42"/>
      <c r="I7" s="42"/>
      <c r="J7" s="42"/>
      <c r="K7" s="42"/>
      <c r="L7" s="42"/>
      <c r="M7" s="42"/>
      <c r="N7" s="42"/>
      <c r="O7" s="42" t="s">
        <v>0</v>
      </c>
      <c r="P7" s="42"/>
      <c r="Q7" s="42"/>
      <c r="R7" s="42"/>
      <c r="S7" s="42"/>
      <c r="T7" s="42"/>
      <c r="U7" s="42"/>
      <c r="V7" s="42"/>
      <c r="W7" s="42"/>
      <c r="X7" s="42"/>
      <c r="Y7" s="7"/>
    </row>
    <row r="8" spans="1:25" s="8" customFormat="1" ht="14.85" customHeight="1" x14ac:dyDescent="0.3">
      <c r="A8" s="44"/>
      <c r="B8" s="44"/>
      <c r="C8" s="44"/>
      <c r="D8" s="44"/>
      <c r="E8" s="44"/>
      <c r="F8" s="42" t="s">
        <v>8</v>
      </c>
      <c r="G8" s="42" t="s">
        <v>3</v>
      </c>
      <c r="H8" s="42" t="s">
        <v>27</v>
      </c>
      <c r="I8" s="42" t="s">
        <v>48</v>
      </c>
      <c r="J8" s="42">
        <v>2022</v>
      </c>
      <c r="K8" s="42"/>
      <c r="L8" s="42"/>
      <c r="M8" s="42"/>
      <c r="N8" s="42"/>
      <c r="O8" s="46" t="s">
        <v>9</v>
      </c>
      <c r="P8" s="42" t="s">
        <v>16</v>
      </c>
      <c r="Q8" s="44" t="s">
        <v>19</v>
      </c>
      <c r="R8" s="44" t="s">
        <v>20</v>
      </c>
      <c r="S8" s="42" t="s">
        <v>24</v>
      </c>
      <c r="T8" s="42">
        <v>2022</v>
      </c>
      <c r="U8" s="42"/>
      <c r="V8" s="42"/>
      <c r="W8" s="42"/>
      <c r="X8" s="42"/>
      <c r="Y8" s="7"/>
    </row>
    <row r="9" spans="1:25" s="8" customFormat="1" ht="43.5" customHeight="1" x14ac:dyDescent="0.3">
      <c r="A9" s="44"/>
      <c r="B9" s="44"/>
      <c r="C9" s="44"/>
      <c r="D9" s="44"/>
      <c r="E9" s="44"/>
      <c r="F9" s="42"/>
      <c r="G9" s="42"/>
      <c r="H9" s="42"/>
      <c r="I9" s="42"/>
      <c r="J9" s="42" t="s">
        <v>49</v>
      </c>
      <c r="K9" s="44" t="s">
        <v>10</v>
      </c>
      <c r="L9" s="44" t="s">
        <v>22</v>
      </c>
      <c r="M9" s="42" t="s">
        <v>11</v>
      </c>
      <c r="N9" s="42"/>
      <c r="O9" s="46"/>
      <c r="P9" s="42"/>
      <c r="Q9" s="44"/>
      <c r="R9" s="44"/>
      <c r="S9" s="42"/>
      <c r="T9" s="44" t="s">
        <v>13</v>
      </c>
      <c r="U9" s="44" t="s">
        <v>15</v>
      </c>
      <c r="V9" s="44" t="s">
        <v>25</v>
      </c>
      <c r="W9" s="42" t="s">
        <v>11</v>
      </c>
      <c r="X9" s="42"/>
      <c r="Y9" s="7"/>
    </row>
    <row r="10" spans="1:25" s="8" customFormat="1" ht="48" customHeight="1" x14ac:dyDescent="0.3">
      <c r="A10" s="45"/>
      <c r="B10" s="45"/>
      <c r="C10" s="45"/>
      <c r="D10" s="45"/>
      <c r="E10" s="45"/>
      <c r="F10" s="43"/>
      <c r="G10" s="43"/>
      <c r="H10" s="43"/>
      <c r="I10" s="43"/>
      <c r="J10" s="43"/>
      <c r="K10" s="45"/>
      <c r="L10" s="45"/>
      <c r="M10" s="37" t="s">
        <v>12</v>
      </c>
      <c r="N10" s="37" t="s">
        <v>23</v>
      </c>
      <c r="O10" s="47"/>
      <c r="P10" s="43"/>
      <c r="Q10" s="45"/>
      <c r="R10" s="45"/>
      <c r="S10" s="43"/>
      <c r="T10" s="45"/>
      <c r="U10" s="45"/>
      <c r="V10" s="45"/>
      <c r="W10" s="37" t="s">
        <v>14</v>
      </c>
      <c r="X10" s="37" t="s">
        <v>26</v>
      </c>
      <c r="Y10" s="7"/>
    </row>
    <row r="11" spans="1:25" s="10" customFormat="1" ht="76.5" customHeight="1" x14ac:dyDescent="0.25">
      <c r="A11" s="56" t="s">
        <v>30</v>
      </c>
      <c r="B11" s="57"/>
      <c r="C11" s="18" t="s">
        <v>31</v>
      </c>
      <c r="D11" s="18" t="s">
        <v>32</v>
      </c>
      <c r="E11" s="19">
        <v>2654.47</v>
      </c>
      <c r="F11" s="22" t="s">
        <v>50</v>
      </c>
      <c r="G11" s="20" t="s">
        <v>33</v>
      </c>
      <c r="H11" s="19">
        <v>2654.47</v>
      </c>
      <c r="I11" s="19">
        <v>0</v>
      </c>
      <c r="J11" s="19">
        <v>0</v>
      </c>
      <c r="K11" s="19">
        <v>0</v>
      </c>
      <c r="L11" s="19">
        <v>2654.47</v>
      </c>
      <c r="M11" s="21" t="s">
        <v>34</v>
      </c>
      <c r="N11" s="21" t="s">
        <v>34</v>
      </c>
      <c r="O11" s="39" t="s">
        <v>50</v>
      </c>
      <c r="P11" s="39" t="s">
        <v>51</v>
      </c>
      <c r="Q11" s="19">
        <v>6911.5</v>
      </c>
      <c r="R11" s="19">
        <v>3662.4214757</v>
      </c>
      <c r="S11" s="19">
        <v>481.3</v>
      </c>
      <c r="T11" s="19">
        <v>347</v>
      </c>
      <c r="U11" s="19">
        <v>339.3</v>
      </c>
      <c r="V11" s="24">
        <v>4001.7214757000002</v>
      </c>
      <c r="W11" s="24">
        <f>97.7809798270893%*100</f>
        <v>97.780979827089297</v>
      </c>
      <c r="X11" s="24">
        <f>0.0847885096602452*100</f>
        <v>8.4788509660245204</v>
      </c>
      <c r="Y11" s="9"/>
    </row>
    <row r="12" spans="1:25" s="12" customFormat="1" ht="15" customHeight="1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5"/>
      <c r="Y12" s="11"/>
    </row>
    <row r="13" spans="1:25" s="10" customFormat="1" ht="199.7" customHeight="1" x14ac:dyDescent="0.25">
      <c r="A13" s="58" t="s">
        <v>46</v>
      </c>
      <c r="B13" s="59"/>
      <c r="C13" s="22" t="s">
        <v>35</v>
      </c>
      <c r="D13" s="22" t="s">
        <v>32</v>
      </c>
      <c r="E13" s="23">
        <v>4248</v>
      </c>
      <c r="F13" s="22" t="s">
        <v>36</v>
      </c>
      <c r="G13" s="22" t="s">
        <v>37</v>
      </c>
      <c r="H13" s="23">
        <v>4248</v>
      </c>
      <c r="I13" s="23">
        <v>0</v>
      </c>
      <c r="J13" s="24">
        <v>0</v>
      </c>
      <c r="K13" s="24">
        <v>0</v>
      </c>
      <c r="L13" s="25">
        <v>4248</v>
      </c>
      <c r="M13" s="26" t="s">
        <v>34</v>
      </c>
      <c r="N13" s="26" t="s">
        <v>34</v>
      </c>
      <c r="O13" s="22" t="s">
        <v>38</v>
      </c>
      <c r="P13" s="22" t="s">
        <v>39</v>
      </c>
      <c r="Q13" s="23">
        <v>8348.2000000000007</v>
      </c>
      <c r="R13" s="24">
        <v>3627.1</v>
      </c>
      <c r="S13" s="24">
        <v>552.79999999999995</v>
      </c>
      <c r="T13" s="24">
        <v>457</v>
      </c>
      <c r="U13" s="24">
        <v>389.2</v>
      </c>
      <c r="V13" s="24">
        <v>4016.2999999999997</v>
      </c>
      <c r="W13" s="24">
        <f>0.85164113785558*100</f>
        <v>85.164113785558001</v>
      </c>
      <c r="X13" s="24">
        <f>9.6905111669945%*100</f>
        <v>9.6905111669945008</v>
      </c>
      <c r="Y13" s="9"/>
    </row>
    <row r="14" spans="1:25" s="13" customFormat="1" ht="15" customHeight="1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2"/>
      <c r="Y14" s="4"/>
    </row>
    <row r="15" spans="1:25" s="14" customFormat="1" ht="186.75" customHeight="1" x14ac:dyDescent="0.3">
      <c r="A15" s="51" t="s">
        <v>47</v>
      </c>
      <c r="B15" s="52"/>
      <c r="C15" s="22" t="s">
        <v>40</v>
      </c>
      <c r="D15" s="22" t="s">
        <v>41</v>
      </c>
      <c r="E15" s="23">
        <v>2448.1999999999998</v>
      </c>
      <c r="F15" s="22" t="s">
        <v>42</v>
      </c>
      <c r="G15" s="22" t="s">
        <v>43</v>
      </c>
      <c r="H15" s="23">
        <v>2448.1999999999998</v>
      </c>
      <c r="I15" s="23">
        <v>0</v>
      </c>
      <c r="J15" s="24">
        <v>0</v>
      </c>
      <c r="K15" s="24">
        <v>0</v>
      </c>
      <c r="L15" s="23">
        <v>2448.1999999999998</v>
      </c>
      <c r="M15" s="27" t="s">
        <v>34</v>
      </c>
      <c r="N15" s="27" t="s">
        <v>34</v>
      </c>
      <c r="O15" s="28" t="s">
        <v>44</v>
      </c>
      <c r="P15" s="29" t="s">
        <v>45</v>
      </c>
      <c r="Q15" s="23">
        <v>11611</v>
      </c>
      <c r="R15" s="36">
        <v>4568</v>
      </c>
      <c r="S15" s="24">
        <v>555.4</v>
      </c>
      <c r="T15" s="24">
        <v>628</v>
      </c>
      <c r="U15" s="24">
        <v>622.5</v>
      </c>
      <c r="V15" s="24">
        <v>5190.5</v>
      </c>
      <c r="W15" s="24">
        <f>0.991242038216561*100</f>
        <v>99.124203821656096</v>
      </c>
      <c r="X15" s="24">
        <f>0.119930642519988*100</f>
        <v>11.993064251998801</v>
      </c>
      <c r="Y15" s="7"/>
    </row>
    <row r="16" spans="1:25" s="13" customFormat="1" ht="15" customHeight="1" x14ac:dyDescent="0.25">
      <c r="A16" s="38"/>
      <c r="B16" s="30"/>
      <c r="C16" s="31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17" ht="17.25" customHeight="1" x14ac:dyDescent="0.35">
      <c r="A17" s="48" t="s">
        <v>28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ht="14.25" customHeight="1" x14ac:dyDescent="0.35">
      <c r="A18" s="33" t="s">
        <v>29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34"/>
      <c r="Q18" s="34"/>
    </row>
    <row r="19" spans="1:17" ht="14.25" customHeight="1" x14ac:dyDescent="0.35">
      <c r="A19" s="15"/>
      <c r="Q19" s="17"/>
    </row>
    <row r="20" spans="1:17" ht="14.25" customHeight="1" x14ac:dyDescent="0.35">
      <c r="A20" s="15"/>
    </row>
  </sheetData>
  <mergeCells count="41">
    <mergeCell ref="A1:N1"/>
    <mergeCell ref="A13:B13"/>
    <mergeCell ref="E6:E10"/>
    <mergeCell ref="F8:F10"/>
    <mergeCell ref="P8:P10"/>
    <mergeCell ref="A14:X14"/>
    <mergeCell ref="T8:X8"/>
    <mergeCell ref="C6:C10"/>
    <mergeCell ref="D6:D10"/>
    <mergeCell ref="I8:I10"/>
    <mergeCell ref="W9:X9"/>
    <mergeCell ref="A17:Q17"/>
    <mergeCell ref="K9:K10"/>
    <mergeCell ref="A6:B10"/>
    <mergeCell ref="F6:N6"/>
    <mergeCell ref="A2:N2"/>
    <mergeCell ref="O2:X2"/>
    <mergeCell ref="A3:N3"/>
    <mergeCell ref="O3:X3"/>
    <mergeCell ref="A4:N4"/>
    <mergeCell ref="O4:X4"/>
    <mergeCell ref="A15:B15"/>
    <mergeCell ref="S8:S10"/>
    <mergeCell ref="A12:X12"/>
    <mergeCell ref="A11:B11"/>
    <mergeCell ref="R8:R10"/>
    <mergeCell ref="H8:H10"/>
    <mergeCell ref="W5:X5"/>
    <mergeCell ref="G8:G10"/>
    <mergeCell ref="U9:U10"/>
    <mergeCell ref="L9:L10"/>
    <mergeCell ref="O8:O10"/>
    <mergeCell ref="J9:J10"/>
    <mergeCell ref="Q8:Q10"/>
    <mergeCell ref="M9:N9"/>
    <mergeCell ref="O6:X6"/>
    <mergeCell ref="O7:X7"/>
    <mergeCell ref="F7:N7"/>
    <mergeCell ref="J8:N8"/>
    <mergeCell ref="T9:T10"/>
    <mergeCell ref="V9:V10"/>
  </mergeCells>
  <printOptions horizontalCentered="1"/>
  <pageMargins left="0.59055118110236227" right="0.59055118110236227" top="1.2598425196850394" bottom="0.74803149606299213" header="0.9055118110236221" footer="0.31496062992125984"/>
  <pageSetup scale="60" orientation="landscape" r:id="rId1"/>
  <colBreaks count="1" manualBreakCount="1">
    <brk id="14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Cta. Púb.</vt:lpstr>
      <vt:lpstr>'Cta. Púb.'!Área_de_impresión</vt:lpstr>
      <vt:lpstr>'Cta. Púb.'!Títulos_a_imprimir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prueba</cp:lastModifiedBy>
  <cp:lastPrinted>2023-03-30T17:40:04Z</cp:lastPrinted>
  <dcterms:created xsi:type="dcterms:W3CDTF">2015-03-10T17:00:40Z</dcterms:created>
  <dcterms:modified xsi:type="dcterms:W3CDTF">2023-03-30T17:42:33Z</dcterms:modified>
</cp:coreProperties>
</file>