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3040" windowHeight="8616" activeTab="0"/>
  </bookViews>
  <sheets>
    <sheet name="Hoja1" sheetId="1" r:id="rId1"/>
  </sheets>
  <definedNames>
    <definedName name="_xlnm.Print_Area" localSheetId="0">'Hoja1'!$B$2:$L$420</definedName>
    <definedName name="FORM">'Hoja1'!$A$422</definedName>
    <definedName name="_xlnm.Print_Titles" localSheetId="0">'Hoja1'!$2:$13</definedName>
  </definedNames>
  <calcPr fullCalcOnLoad="1"/>
</workbook>
</file>

<file path=xl/sharedStrings.xml><?xml version="1.0" encoding="utf-8"?>
<sst xmlns="http://schemas.openxmlformats.org/spreadsheetml/2006/main" count="431" uniqueCount="379">
  <si>
    <t>No.</t>
  </si>
  <si>
    <t>VALOR PRESENTE NETO POR PROYECTO DE INVERSIÓN FINANCIADA DIRECTA Y CONDICIONADA</t>
  </si>
  <si>
    <t>Antes de Impuestos</t>
  </si>
  <si>
    <t>Valor Presente</t>
  </si>
  <si>
    <t>Inicio de</t>
  </si>
  <si>
    <t>Entrega de</t>
  </si>
  <si>
    <t>Término de</t>
  </si>
  <si>
    <t>de las</t>
  </si>
  <si>
    <t>Neto de la</t>
  </si>
  <si>
    <t>Años</t>
  </si>
  <si>
    <t>Meses</t>
  </si>
  <si>
    <t>Obligaciones</t>
  </si>
  <si>
    <t>Evaluación</t>
  </si>
  <si>
    <t>Fiscales</t>
  </si>
  <si>
    <t>COMISIÓN FEDERAL DE ELECTRICIDAD</t>
  </si>
  <si>
    <t>Plazo del Pago</t>
  </si>
  <si>
    <t>Neto de las</t>
  </si>
  <si>
    <t>Valor</t>
  </si>
  <si>
    <t>Presente</t>
  </si>
  <si>
    <t>Obra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</si>
  <si>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</si>
  <si>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</si>
  <si>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</si>
  <si>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</si>
  <si>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</si>
  <si>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</si>
  <si>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</si>
  <si>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</si>
  <si>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</si>
  <si>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</si>
  <si>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</si>
  <si>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</si>
  <si>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</si>
  <si>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</si>
  <si>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</si>
  <si>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</si>
  <si>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Autorizados en 2013</t>
  </si>
  <si>
    <t>Autorizados en 2014</t>
  </si>
  <si>
    <t>LT 301 Centro</t>
  </si>
  <si>
    <t>LT 302 Sureste</t>
  </si>
  <si>
    <t>LT 303 Ixtapa - Pie de la Cuesta</t>
  </si>
  <si>
    <t>LT 304 Noroeste</t>
  </si>
  <si>
    <t>SE 305 Centro-Oriente</t>
  </si>
  <si>
    <t>SE 306 Sureste</t>
  </si>
  <si>
    <t>SE 307 Noreste</t>
  </si>
  <si>
    <t>SE 308 Noroeste</t>
  </si>
  <si>
    <t>CG Los Azufres II y Campo Geotérmico</t>
  </si>
  <si>
    <t>CH Manuel Moreno Torres (2a. Etapa)</t>
  </si>
  <si>
    <t>LT 407 Red Asociada a Altamira II, III y IV</t>
  </si>
  <si>
    <t>LT 408 Naco-Nogales - Área Noroeste</t>
  </si>
  <si>
    <t>LT 411 Sistema Nacional</t>
  </si>
  <si>
    <t>LT Manuel Moreno Torres Red Asociada (2a. Etapa)</t>
  </si>
  <si>
    <t>SE 401 Occidental - Central</t>
  </si>
  <si>
    <t>SE 402 Oriental - Peninsular</t>
  </si>
  <si>
    <t>SE 403 Noreste</t>
  </si>
  <si>
    <t>SE 404 Noroeste-Norte</t>
  </si>
  <si>
    <t>SE 405 Compensación Alta Tensión</t>
  </si>
  <si>
    <t>SE 410 Sistema Nacional</t>
  </si>
  <si>
    <t>CC El Sauz conversión de TG a CC</t>
  </si>
  <si>
    <t>LT 414 Norte-Occidental</t>
  </si>
  <si>
    <t>LT 502 Oriental - Norte</t>
  </si>
  <si>
    <t>LT 506 Saltillo-Cañada</t>
  </si>
  <si>
    <t>LT Red Asociada de la Central Tamazunchale</t>
  </si>
  <si>
    <t>LT Red Asociada de la Central Río Bravo III</t>
  </si>
  <si>
    <t>SE 412 Compensación Norte</t>
  </si>
  <si>
    <t>SE 413 Noroeste - Occidental</t>
  </si>
  <si>
    <t>SE 503 Oriental</t>
  </si>
  <si>
    <t>SE 504 Norte - Occidental</t>
  </si>
  <si>
    <t>CCI Baja California Sur I</t>
  </si>
  <si>
    <t>LT 609 Transmisión Noroeste - Occidental</t>
  </si>
  <si>
    <t>LT 610 Transmisión Noroeste - Norte</t>
  </si>
  <si>
    <t>LT Red Asociada de Transmisión de la CCI Baja California Sur I</t>
  </si>
  <si>
    <t>LT 1012 Red de Transmisión Asociada a la CCC Baja California</t>
  </si>
  <si>
    <t>SUV Suministro de vapor a las Centrales de Cerro Prieto</t>
  </si>
  <si>
    <t>CC Hermosillo Conversión de TG a CC</t>
  </si>
  <si>
    <t>CCC Pacífico</t>
  </si>
  <si>
    <t>CH El Cajón</t>
  </si>
  <si>
    <t>LT Red de Transmisión Asociada a la CH el Cajón</t>
  </si>
  <si>
    <t>LT Red de Transmisión Asociada a Altamira V</t>
  </si>
  <si>
    <t>LT Red de Transmisión Asociada a la Laguna II</t>
  </si>
  <si>
    <t>LT 707 Enlace Norte-Sur</t>
  </si>
  <si>
    <t>LT Riviera Maya</t>
  </si>
  <si>
    <t>PRR Presa Reguladora Amata</t>
  </si>
  <si>
    <t>RM Adolfo López Mateos</t>
  </si>
  <si>
    <t>RM Altamira</t>
  </si>
  <si>
    <t>RM Botello</t>
  </si>
  <si>
    <t>RM Carbón II</t>
  </si>
  <si>
    <t>RM Carlos Rodríguez Rivero</t>
  </si>
  <si>
    <t>RM Dos Bocas</t>
  </si>
  <si>
    <t>RM Emilio Portes Gil</t>
  </si>
  <si>
    <t>RM Francisco Pérez Ríos</t>
  </si>
  <si>
    <t>RM Huinalá</t>
  </si>
  <si>
    <t>RM Ixtaczoquitlán</t>
  </si>
  <si>
    <t>RM José Aceves Pozos (Mazatlán II)</t>
  </si>
  <si>
    <t>RM CT Puerto Libertad</t>
  </si>
  <si>
    <t>RM Punta Prieta</t>
  </si>
  <si>
    <t>RM Salamanca</t>
  </si>
  <si>
    <t>RM Tuxpango</t>
  </si>
  <si>
    <t>RM CT Valle de México</t>
  </si>
  <si>
    <t>SE Norte</t>
  </si>
  <si>
    <t>SE 705 Capacitores</t>
  </si>
  <si>
    <t>SE 708 Compensación Dinámicas Oriental -Norte</t>
  </si>
  <si>
    <t>SLT 701 Occidente-Centro</t>
  </si>
  <si>
    <t>SLT 702 Sureste-Peninsular</t>
  </si>
  <si>
    <t>SLT 703 Noreste-Norte</t>
  </si>
  <si>
    <t>SLT 704 Baja California -Noroeste</t>
  </si>
  <si>
    <t>SLT 706 Sistemas Norte</t>
  </si>
  <si>
    <t>SLT 709 Sistemas Sur</t>
  </si>
  <si>
    <t>CCI Baja California Sur II</t>
  </si>
  <si>
    <t>LT 807 Durango I</t>
  </si>
  <si>
    <t>RM CCC Tula</t>
  </si>
  <si>
    <t>RM CGT Cerro Prieto (U5)</t>
  </si>
  <si>
    <t>RM CT Carbón II Unidades 2 y 4</t>
  </si>
  <si>
    <t>RM CT Emilio Portes Gil Unidad 4</t>
  </si>
  <si>
    <t>RM CT Francisco Pérez Ríos Unidad 5</t>
  </si>
  <si>
    <t>RM CT Pdte. Adolfo López Mateos Unidades 3, 4, 5 y 6</t>
  </si>
  <si>
    <t>RM CT Pdte. Plutarco Elías Calles Unidades 1 y 2</t>
  </si>
  <si>
    <t>SE 811 Noroeste</t>
  </si>
  <si>
    <t>SE 812 Golfo Norte</t>
  </si>
  <si>
    <t>SE 813 División Bajío</t>
  </si>
  <si>
    <t>SLT 801 Altiplano</t>
  </si>
  <si>
    <t>SLT 802 Tamaulipas</t>
  </si>
  <si>
    <t>SLT 803 NOINE</t>
  </si>
  <si>
    <t>SLT 806 Bajío</t>
  </si>
  <si>
    <t>CE La Venta II</t>
  </si>
  <si>
    <t>LT Red de Transmisión Asociada a la CE La Venta II</t>
  </si>
  <si>
    <t>SE 911 Noreste</t>
  </si>
  <si>
    <t>SE 912 División Oriente</t>
  </si>
  <si>
    <t>SE 914 División Centro Sur</t>
  </si>
  <si>
    <t>SE 915 Occidental</t>
  </si>
  <si>
    <t>SLT 901 Pacífico</t>
  </si>
  <si>
    <t>SLT 902 Istmo</t>
  </si>
  <si>
    <t>SLT 903 Cabo - Norte</t>
  </si>
  <si>
    <t>CH La Yesca</t>
  </si>
  <si>
    <t>SE 1006 Central----Sur</t>
  </si>
  <si>
    <t>SE 1005 Noroeste</t>
  </si>
  <si>
    <t>RM Infiernillo</t>
  </si>
  <si>
    <t>RM CT Francisco Pérez Ríos Unidades 1 y 2</t>
  </si>
  <si>
    <t>RM CT Puerto Libertad Unidad 4</t>
  </si>
  <si>
    <t>RM CT Valle de México Unidades 5,6 y 7</t>
  </si>
  <si>
    <t>RM CCC Samalayuca II</t>
  </si>
  <si>
    <t>RM CCC El Sauz</t>
  </si>
  <si>
    <t>SE 1004 Compensación Dinámica Área Central</t>
  </si>
  <si>
    <t>SE 1003 Subestaciones Eléctricas de Occidente</t>
  </si>
  <si>
    <t>LT Red de Transmisión Asociada a la CC San Lorenzo</t>
  </si>
  <si>
    <t>SLT 1002 Compensación y Transmisión Noreste - Sureste</t>
  </si>
  <si>
    <t>CC San Lorenzo Conversión de TG a CC</t>
  </si>
  <si>
    <t>SLT 1001 Red de Transmisión Baja - Nogales</t>
  </si>
  <si>
    <t>LT Red de Transmisión Asociada a la CH La Yesca</t>
  </si>
  <si>
    <t>CC Agua Prieta II (con campo solar)</t>
  </si>
  <si>
    <t>LT Red de transmisión asociada a la CC Agua Prieta II</t>
  </si>
  <si>
    <t>LT Red de Transmisión Asociada a la CE La Venta III</t>
  </si>
  <si>
    <t>RM CN Laguna Verde</t>
  </si>
  <si>
    <t>RM CT Puerto Libertad Unidades 2 y 3</t>
  </si>
  <si>
    <t>RM CT Punta Prieta Unidad 2</t>
  </si>
  <si>
    <t>SE 1110 Compensación Capacitiva del Norte</t>
  </si>
  <si>
    <t>SE 1116 Transformación del Noreste</t>
  </si>
  <si>
    <t>SE 1117 Transformación de Guaymas</t>
  </si>
  <si>
    <t>SE 1120 Noroeste</t>
  </si>
  <si>
    <t>SE 1121 Baja California</t>
  </si>
  <si>
    <t>SE 1122 Golfo Norte</t>
  </si>
  <si>
    <t>SE 1123 Norte</t>
  </si>
  <si>
    <t>SE 1124 Bajío Centro</t>
  </si>
  <si>
    <t>SE 1125 Distribución</t>
  </si>
  <si>
    <t>SE 1127 Sureste</t>
  </si>
  <si>
    <t>SE 1128 Centro Sur</t>
  </si>
  <si>
    <t>SLT 1111 Transmisión y Transformación del Central - Occidental</t>
  </si>
  <si>
    <t>SLT 1112 Transmisión y Transformación del Noroeste</t>
  </si>
  <si>
    <t>SLT 1114 Transmisión y Transformación del Oriental</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</si>
  <si>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</si>
  <si>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</si>
  <si>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</si>
  <si>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</si>
  <si>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</si>
  <si>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SE 1212 SUR - PENINSULAR</t>
  </si>
  <si>
    <t>SLT 1204 Conversión a 400 kV del Área Peninsular</t>
  </si>
  <si>
    <t>SLT 1203 Transmisión y Transformación Oriental - Sureste</t>
  </si>
  <si>
    <t>SE 1202 Suministro de Energía a la Zona Manzanillo</t>
  </si>
  <si>
    <t>SE 1211 NORESTE - CENTRAL</t>
  </si>
  <si>
    <t>SE 1210 NORTE - NOROESTE</t>
  </si>
  <si>
    <t>SLT 1201 Transmisión y Transformación de Baja California</t>
  </si>
  <si>
    <t>RM CCC Poza Rica</t>
  </si>
  <si>
    <t>RM CCC El Sauz Paquete 1</t>
  </si>
  <si>
    <t>LT Red de Trans Asoc al proy de temp abierta y Oax. II, III, IV</t>
  </si>
  <si>
    <t>SLT Red de Transmisión Asociada a Manzanillo I U-1 y 2</t>
  </si>
  <si>
    <t>CC CC Repotenciación CT Manzanillo I U-1 y 2</t>
  </si>
  <si>
    <t>CCI CI Guerrero Negro III</t>
  </si>
  <si>
    <t>CG Los Humeros II</t>
  </si>
  <si>
    <t>CT TG Baja California II</t>
  </si>
  <si>
    <t>SLT 1304 Transmisión y Transformación del Oriental</t>
  </si>
  <si>
    <t>SLT 1303 Transmisión y Transformación Baja - Noroeste</t>
  </si>
  <si>
    <t>CCI Baja California Sur IV</t>
  </si>
  <si>
    <t>CCI Baja California Sur III</t>
  </si>
  <si>
    <t>LT 1313 Red de Transmisión Asociada al CC Baja California III</t>
  </si>
  <si>
    <t>SLT 1401 SEs y LTs de las Áreas Baja California y Noroeste</t>
  </si>
  <si>
    <t>SLT 1405 Subest y Líneas de Transmisión de las Áreas Sureste</t>
  </si>
  <si>
    <t>SLT 1402 Cambio de Tensión de la LT Culiacán - Los Mochis</t>
  </si>
  <si>
    <t>SE 1421 DISTRIBUCIÓN SUR</t>
  </si>
  <si>
    <t>SE 1403 Compensación Capacitiva de las Áreas Noroeste - Norte</t>
  </si>
  <si>
    <t>SE 1420 DISTRIBUCIÓN NORTE</t>
  </si>
  <si>
    <t>CCI Santa Rosalía II</t>
  </si>
  <si>
    <t>RM CT Altamira Unidades 1 y 2</t>
  </si>
  <si>
    <t>SE 1521 DISTRIBUCIÓN SUR</t>
  </si>
  <si>
    <t>CCC Cogeneración Salamanca Fase I</t>
  </si>
  <si>
    <t>SLT 1601 Transmisión y Transformación Noroeste - Norte</t>
  </si>
  <si>
    <t>CC Centro</t>
  </si>
  <si>
    <t>SLT 1603 Subestación Lago</t>
  </si>
  <si>
    <t>SLT 1604 Transmisión Ayotla-Chalco</t>
  </si>
  <si>
    <t>CCI Guerrero Negro IV</t>
  </si>
  <si>
    <t>LT Red de Transmisión Asociada a la CI Guerrero Negro IV</t>
  </si>
  <si>
    <t>SE 1621 Distribución Norte-Sur</t>
  </si>
  <si>
    <t>SE 1620 Distribución Valle de México</t>
  </si>
  <si>
    <t>CG Los Azufres III (Fase I)</t>
  </si>
  <si>
    <t>RM CT José López Portillo</t>
  </si>
  <si>
    <t>SLT 1721 DISTRIBUCIÓN NORTE</t>
  </si>
  <si>
    <t>LT Red de Transmisión Asociada al CC Noreste</t>
  </si>
  <si>
    <t>SLT 1720 Distribución Valle de México</t>
  </si>
  <si>
    <t>LT Red de Transmisión Asociada al CC Norte III</t>
  </si>
  <si>
    <t>CG Los Humeros III</t>
  </si>
  <si>
    <t>CCI Baja California Sur V</t>
  </si>
  <si>
    <t>SLT 1722 Distribución Sur</t>
  </si>
  <si>
    <t>CH Chicoasén II</t>
  </si>
  <si>
    <t>SE 1701 Subestación Chimalpa Dos</t>
  </si>
  <si>
    <t>SLT 1703  Conversión a 400 kV de la Riviera Maya</t>
  </si>
  <si>
    <t>SLT 1702 Transmisión y Transformación Baja - Noine</t>
  </si>
  <si>
    <t>SE 1901 Subestaciones de Baja California</t>
  </si>
  <si>
    <t>SLT 1902 Subestaciones y Compensación del Noroeste</t>
  </si>
  <si>
    <t>SE   1903 Subestaciones Norte-Noreste</t>
  </si>
  <si>
    <t>SLT  1904 Transmisión y Transformación de Occidente</t>
  </si>
  <si>
    <t>LT 1905 Transmisión Sureste-Peninsular</t>
  </si>
  <si>
    <t>SLT 1920 Subestaciones y Líneas de Distribución</t>
  </si>
  <si>
    <t>CC Conversión El Encino de TG a CC</t>
  </si>
  <si>
    <t>CCC Baja California</t>
  </si>
  <si>
    <t xml:space="preserve">Autorizados en 1997 </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</si>
  <si>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</si>
  <si>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</si>
  <si>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</si>
  <si>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</si>
  <si>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</si>
  <si>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</si>
  <si>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</si>
  <si>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</si>
  <si>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</si>
  <si>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</si>
  <si>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</si>
  <si>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</si>
  <si>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</si>
  <si>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Chihuahua III</t>
  </si>
  <si>
    <t>CC Altamira III y IV</t>
  </si>
  <si>
    <t>CC La Laguna II</t>
  </si>
  <si>
    <t>CC Río Bravo III</t>
  </si>
  <si>
    <t>CC Tuxpan III y IV</t>
  </si>
  <si>
    <t>CC Altamira V</t>
  </si>
  <si>
    <t>CC Tamazunchale</t>
  </si>
  <si>
    <t>CC Río Bravo IV</t>
  </si>
  <si>
    <t>CC Tuxpan V</t>
  </si>
  <si>
    <t xml:space="preserve">CC Valladolid III   </t>
  </si>
  <si>
    <t>CCC Norte II</t>
  </si>
  <si>
    <t>CCC Norte</t>
  </si>
  <si>
    <t>CE La Venta III</t>
  </si>
  <si>
    <t>CE Oaxaca I</t>
  </si>
  <si>
    <t>CE Oaxaca II y CE Oaxaca III y CE Oaxaca IV</t>
  </si>
  <si>
    <t>CC Baja California III</t>
  </si>
  <si>
    <t>CC Norte III (Juárez)</t>
  </si>
  <si>
    <t>CE Sureste I</t>
  </si>
  <si>
    <t>CC Noroeste</t>
  </si>
  <si>
    <t>CC Noreste</t>
  </si>
  <si>
    <t>CC Topolobampo III</t>
  </si>
  <si>
    <t>SE 607 Sistema Bajío - Oriental</t>
  </si>
  <si>
    <t>RFO Red de Fibra Óptica Proyecto Sur</t>
  </si>
  <si>
    <t>RFO Red de Fibra Óptica Proyecto Centro</t>
  </si>
  <si>
    <t>RFO Red de Fibra Óptica Proyecto Norte</t>
  </si>
  <si>
    <t>SE 1206 Conversión a 400 kV de la LT Mazatlán II - La Higuera</t>
  </si>
  <si>
    <t>TOTAL</t>
  </si>
  <si>
    <t>SE 1323 DISTRIBUCIÓN SUR</t>
  </si>
  <si>
    <t>SE 1322 DISTRIBUCIÓN CENTRO</t>
  </si>
  <si>
    <t>SE 1321 DISTRIBUCIÓN NORESTE</t>
  </si>
  <si>
    <t>SE 1320 DISTRIBUCIÓN NOROESTE</t>
  </si>
  <si>
    <t>CG Cerro Prieto IV</t>
  </si>
  <si>
    <t>CC Chihuahua</t>
  </si>
  <si>
    <t>CCI Guerrero Negro II</t>
  </si>
  <si>
    <t>CC Monterrey II</t>
  </si>
  <si>
    <t>CD Puerto San Carlos II</t>
  </si>
  <si>
    <t>CC Rosarito III (Unidades 8 y 9)</t>
  </si>
  <si>
    <t>CT Samalayuca II</t>
  </si>
  <si>
    <t>LT 211 Cable Submarino</t>
  </si>
  <si>
    <t>LT 214 y 215 Sureste-Peninsular</t>
  </si>
  <si>
    <t>LT 216 y 217 Noroeste</t>
  </si>
  <si>
    <t>SE 212 y 213 SF6 Potencia y Distribución</t>
  </si>
  <si>
    <t>SE 218 Noroeste</t>
  </si>
  <si>
    <t>SE 219 Sureste-Peninsular</t>
  </si>
  <si>
    <t>SE 220 Oriental-Centro</t>
  </si>
  <si>
    <t>SE 221 Occidental</t>
  </si>
  <si>
    <t xml:space="preserve"> </t>
  </si>
  <si>
    <t>LT 406 Red Asociada a Tuxpan II, III y IV</t>
  </si>
  <si>
    <t>LT Líneas Centro</t>
  </si>
  <si>
    <t>LT Red de Transmisión Asociada a el Pacífico</t>
  </si>
  <si>
    <t>RM CCC Huinalá II</t>
  </si>
  <si>
    <t>SE 1129 Compensación redes</t>
  </si>
  <si>
    <t>LT Red de transmisión asociada a la CG Los Humeros II</t>
  </si>
  <si>
    <t>LT Red de transmisión asociada a la CI Guerrero Negro III</t>
  </si>
  <si>
    <t>LT Red de transmisión asociada a la CCC Norte II</t>
  </si>
  <si>
    <t>SLT 1302 Transmisión y Transformación Norte y Occidente</t>
  </si>
  <si>
    <t>SLT 1404 Subestaciones del Oriente</t>
  </si>
  <si>
    <t>SE 1520 DISTRIBUCION NORTE</t>
  </si>
  <si>
    <t>LT Red de transmisión asociada a la CH Chicoasén II</t>
  </si>
  <si>
    <t>CC     Empalme I</t>
  </si>
  <si>
    <t>LT     Red de Transmisión Asociada al CC Empalme I</t>
  </si>
  <si>
    <t>CC     Valle de México II</t>
  </si>
  <si>
    <t>LT    Red de Transmisión Asociada al CC Topolobampo III</t>
  </si>
  <si>
    <t>LT     1805 Línea de Transmisión Huasteca - Monterrey</t>
  </si>
  <si>
    <t>SE     1801 Subestaciones Baja - Noroeste</t>
  </si>
  <si>
    <t>SE     1803 Subestaciones del Occidental</t>
  </si>
  <si>
    <t>SLT     1802 Subestaciones y Líneas de Transmisión del Norte</t>
  </si>
  <si>
    <t>SLT     1804 Subestaciones y Líneas Transmisión Oriental-Peninsular</t>
  </si>
  <si>
    <t>SLT     1820 Divisiones de Distribución del Valle de México</t>
  </si>
  <si>
    <t>SLT     1821 Divisiones de Distribución</t>
  </si>
  <si>
    <t>RM     CH TEMASCAL UNIDADES 1 A 4</t>
  </si>
  <si>
    <t>CC Empalme II</t>
  </si>
  <si>
    <t>LT Red de Transmisión Asociada al CC Empalme II</t>
  </si>
  <si>
    <t>SLT  1921 Reducción de Pérdidas de Energía de Distribución</t>
  </si>
  <si>
    <t>Autorizados en 2015</t>
  </si>
  <si>
    <t>CC San Luis Potosí</t>
  </si>
  <si>
    <t>CC Lerdo (Norte IV)</t>
  </si>
  <si>
    <t>CG Los Azufres III Fase II</t>
  </si>
  <si>
    <t>LT Red de transmisión asociada a la CG Los Azufres III Fase II</t>
  </si>
  <si>
    <t>CG Cerritos Colorados Fase I</t>
  </si>
  <si>
    <t>CH Las Cruces</t>
  </si>
  <si>
    <t>LT Red de transmisión asociada a la 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</si>
  <si>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</si>
  <si>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</si>
  <si>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</si>
  <si>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</si>
  <si>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</si>
  <si>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</si>
  <si>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Total Inversión Directa</t>
  </si>
  <si>
    <t>CE Sureste IV y V</t>
  </si>
  <si>
    <t>Fuente: Comisión Federal de Electricidad.</t>
  </si>
  <si>
    <t>1/ El año de autorización corresponde al ejercicio fiscal en que el proyecto se incluyó por primera vez en el Presupuesto de Egresos de la Federación en la modalidad de Pidiregas.</t>
  </si>
  <si>
    <t>Autorizados en 2016</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</si>
  <si>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</si>
  <si>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</si>
  <si>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</si>
  <si>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</si>
  <si>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</si>
  <si>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</si>
  <si>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</si>
  <si>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</si>
  <si>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SLT    SLT 2121 Reducción de Pérdidas de Energía en Distribución</t>
  </si>
  <si>
    <t>Total Inversión Condicionada</t>
  </si>
  <si>
    <t>LT 612 SubTransmisión Norte - Noreste</t>
  </si>
  <si>
    <t>LT 613 SubTransmisión Occidental</t>
  </si>
  <si>
    <t>LT 614 SubTransmisión Oriental</t>
  </si>
  <si>
    <t>LT 615 SubTransmisión Peninsular</t>
  </si>
  <si>
    <t>SE 611 SubTransmisión Baja California - Noroeste</t>
  </si>
  <si>
    <t>RM Gómez Palacio</t>
  </si>
  <si>
    <t>RM Gral. Manuel Álvarez Moreno (Manzanillo)</t>
  </si>
  <si>
    <r>
      <t xml:space="preserve">Nombre del Proyecto </t>
    </r>
    <r>
      <rPr>
        <b/>
        <vertAlign val="superscript"/>
        <sz val="9"/>
        <color indexed="9"/>
        <rFont val="Montserrat"/>
        <family val="0"/>
      </rPr>
      <t>1/</t>
    </r>
  </si>
  <si>
    <r>
      <t xml:space="preserve">Operaciones </t>
    </r>
    <r>
      <rPr>
        <b/>
        <vertAlign val="superscript"/>
        <sz val="9"/>
        <color indexed="9"/>
        <rFont val="Montserrat"/>
        <family val="0"/>
      </rPr>
      <t>2/</t>
    </r>
  </si>
  <si>
    <r>
      <t xml:space="preserve">Obligaciones </t>
    </r>
    <r>
      <rPr>
        <b/>
        <vertAlign val="superscript"/>
        <sz val="9"/>
        <color indexed="9"/>
        <rFont val="Montserrat"/>
        <family val="0"/>
      </rPr>
      <t>3/</t>
    </r>
  </si>
  <si>
    <r>
      <t xml:space="preserve">Económica </t>
    </r>
    <r>
      <rPr>
        <b/>
        <vertAlign val="superscript"/>
        <sz val="9"/>
        <color indexed="9"/>
        <rFont val="Montserrat"/>
        <family val="0"/>
      </rPr>
      <t>4/</t>
    </r>
  </si>
  <si>
    <r>
      <t xml:space="preserve">Financiera </t>
    </r>
    <r>
      <rPr>
        <b/>
        <vertAlign val="superscript"/>
        <sz val="9"/>
        <color indexed="9"/>
        <rFont val="Montserrat"/>
        <family val="0"/>
      </rPr>
      <t>4/</t>
    </r>
  </si>
  <si>
    <t>SLT 1704 Interconexión sist aislados Guerrero Negro Sta Rosalía</t>
  </si>
  <si>
    <t>LT en Corriente Directa Ixtepec Potencia-Yautepec Potencia</t>
  </si>
  <si>
    <t>3/ Es la fecha del último pago de amortizaciones de un proyecto</t>
  </si>
  <si>
    <t>CC San Luis Río Colorado I</t>
  </si>
  <si>
    <t>LT Red de Transmisión Asociada al CC San Luis Río Colorado I</t>
  </si>
  <si>
    <t>2/ La fecha de inicio de operación es la consignada en el Tomo VII del Presupuesto de Egresos de la Federación autorizado para el ejercicio fiscal 2020, corresponde al primer cierre parcial del proyecto.</t>
  </si>
  <si>
    <t>Autorizados en 2020</t>
  </si>
  <si>
    <t>CCI CCI Baja California Sur VI</t>
  </si>
  <si>
    <t>CUENTA PÚBLICA 2021</t>
  </si>
  <si>
    <r>
      <t xml:space="preserve">(Millones de Pesos de 2021) </t>
    </r>
    <r>
      <rPr>
        <sz val="10"/>
        <rFont val="Montserrat"/>
        <family val="0"/>
      </rPr>
      <t>*</t>
    </r>
  </si>
  <si>
    <t>RM     CCC TULA PAQUETES 1 y 2</t>
  </si>
  <si>
    <t>* El tipo de cambio utilizado para la presentación de la información en pesos es de 20.5835  el cual corresponde al cierre de diciembre de 2021.</t>
  </si>
  <si>
    <t>Autorizados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</si>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</sst>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C0A]d\-mmm\-yy;@"/>
    <numFmt numFmtId="167" formatCode="#,##0.0"/>
    <numFmt numFmtId="168" formatCode="_-* #,##0.0_-;\-* #,##0.0_-;_-* &quot;-&quot;??_-;_-@_-"/>
  </numFmts>
  <fonts count="52">
    <font>
      <sz val="18"/>
      <name val="Arial"/>
      <family val="0"/>
    </font>
    <font>
      <sz val="11"/>
      <color indexed="8"/>
      <name val="Calibri"/>
      <family val="2"/>
    </font>
    <font>
      <sz val="10"/>
      <name val="Arial"/>
      <family val="2"/>
    </font>
    <font>
      <sz val="18"/>
      <name val="Soberana sand"/>
      <family val="0"/>
    </font>
    <font>
      <b/>
      <sz val="18"/>
      <name val="Soberana sand"/>
      <family val="0"/>
    </font>
    <font>
      <sz val="18"/>
      <name val="Montserrat"/>
      <family val="0"/>
    </font>
    <font>
      <sz val="20"/>
      <name val="Montserrat"/>
      <family val="0"/>
    </font>
    <font>
      <sz val="9"/>
      <name val="Montserrat"/>
      <family val="0"/>
    </font>
    <font>
      <sz val="10"/>
      <name val="Montserrat"/>
      <family val="0"/>
    </font>
    <font>
      <sz val="7"/>
      <name val="Montserrat"/>
      <family val="0"/>
    </font>
    <font>
      <sz val="7"/>
      <color indexed="8"/>
      <name val="Montserrat"/>
      <family val="0"/>
    </font>
    <font>
      <b/>
      <sz val="20"/>
      <name val="Montserrat"/>
      <family val="0"/>
    </font>
    <font>
      <b/>
      <sz val="7"/>
      <name val="Montserrat"/>
      <family val="0"/>
    </font>
    <font>
      <b/>
      <sz val="7"/>
      <color indexed="8"/>
      <name val="Montserrat"/>
      <family val="0"/>
    </font>
    <font>
      <sz val="18"/>
      <color indexed="8"/>
      <name val="Montserrat"/>
      <family val="0"/>
    </font>
    <font>
      <b/>
      <vertAlign val="superscript"/>
      <sz val="9"/>
      <color indexed="9"/>
      <name val="Montserrat"/>
      <family val="0"/>
    </font>
    <font>
      <sz val="7"/>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style="thin"/>
      <right style="thin"/>
      <top style="thin"/>
      <bottom/>
    </border>
    <border>
      <left style="thin"/>
      <right style="thin"/>
      <top/>
      <bottom/>
    </border>
    <border>
      <left style="thin"/>
      <right style="thin"/>
      <top/>
      <bottom style="thin"/>
    </border>
    <border>
      <left style="thin"/>
      <right/>
      <top/>
      <bottom/>
    </border>
    <border>
      <left style="thin"/>
      <right/>
      <top/>
      <bottom style="thin"/>
    </border>
    <border>
      <left style="thin">
        <color indexed="8"/>
      </left>
      <right style="thin"/>
      <top/>
      <bottom/>
    </border>
    <border>
      <left style="thin"/>
      <right/>
      <top style="thin"/>
      <bottom/>
    </border>
    <border>
      <left/>
      <right style="thin"/>
      <top style="thin"/>
      <bottom/>
    </border>
    <border>
      <left/>
      <right style="thin"/>
      <top/>
      <bottom/>
    </border>
    <border>
      <left>
        <color indexed="63"/>
      </left>
      <right>
        <color indexed="63"/>
      </right>
      <top/>
      <bottom style="thin"/>
    </border>
    <border>
      <left>
        <color indexed="63"/>
      </left>
      <right>
        <color indexed="63"/>
      </right>
      <top style="thin"/>
      <bottom>
        <color indexed="63"/>
      </bottom>
    </border>
    <border>
      <left/>
      <right style="thin"/>
      <top/>
      <bottom style="thin"/>
    </border>
    <border>
      <left style="thin">
        <color indexed="8"/>
      </left>
      <right style="thin">
        <color indexed="8"/>
      </right>
      <top/>
      <bottom style="thin">
        <color indexed="8"/>
      </bottom>
    </border>
    <border>
      <left style="thin">
        <color indexed="8"/>
      </left>
      <right style="thin"/>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0">
    <xf numFmtId="0" fontId="0" fillId="0" borderId="0" xfId="0" applyAlignment="1">
      <alignment/>
    </xf>
    <xf numFmtId="37" fontId="3" fillId="0" borderId="0" xfId="0" applyNumberFormat="1" applyFont="1" applyFill="1" applyAlignment="1">
      <alignment vertical="center"/>
    </xf>
    <xf numFmtId="0" fontId="3" fillId="0" borderId="0" xfId="0" applyFont="1" applyAlignment="1">
      <alignment/>
    </xf>
    <xf numFmtId="0" fontId="4" fillId="0" borderId="0" xfId="0" applyFont="1" applyAlignment="1">
      <alignment/>
    </xf>
    <xf numFmtId="166" fontId="3" fillId="0" borderId="0" xfId="0" applyNumberFormat="1" applyFont="1" applyAlignment="1">
      <alignment horizontal="center"/>
    </xf>
    <xf numFmtId="0" fontId="3" fillId="0" borderId="0" xfId="0" applyFont="1" applyAlignment="1">
      <alignment wrapText="1"/>
    </xf>
    <xf numFmtId="0" fontId="3" fillId="0" borderId="0" xfId="0" applyFont="1" applyBorder="1" applyAlignment="1">
      <alignment/>
    </xf>
    <xf numFmtId="0" fontId="4" fillId="0" borderId="0" xfId="0" applyFont="1" applyBorder="1" applyAlignment="1">
      <alignment/>
    </xf>
    <xf numFmtId="37" fontId="5" fillId="0" borderId="0" xfId="0" applyNumberFormat="1" applyFont="1" applyFill="1" applyAlignment="1">
      <alignment vertical="center"/>
    </xf>
    <xf numFmtId="37" fontId="6" fillId="0" borderId="0" xfId="0" applyNumberFormat="1" applyFont="1" applyFill="1" applyAlignment="1">
      <alignment horizontal="centerContinuous" vertical="center"/>
    </xf>
    <xf numFmtId="0" fontId="6" fillId="0" borderId="0" xfId="0" applyNumberFormat="1" applyFont="1" applyFill="1" applyAlignment="1">
      <alignment horizontal="center" vertical="center"/>
    </xf>
    <xf numFmtId="37" fontId="6" fillId="0" borderId="0" xfId="0" applyNumberFormat="1" applyFont="1" applyFill="1" applyAlignment="1">
      <alignment vertical="center"/>
    </xf>
    <xf numFmtId="37" fontId="7" fillId="0" borderId="0" xfId="0" applyNumberFormat="1" applyFont="1" applyFill="1" applyAlignment="1">
      <alignment horizontal="centerContinuous" vertical="center"/>
    </xf>
    <xf numFmtId="0" fontId="7" fillId="0" borderId="0" xfId="0" applyFont="1" applyAlignment="1">
      <alignment horizontal="centerContinuous"/>
    </xf>
    <xf numFmtId="0" fontId="7"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37" fontId="7" fillId="0" borderId="0" xfId="0" applyNumberFormat="1" applyFont="1" applyFill="1" applyAlignment="1">
      <alignment vertical="center"/>
    </xf>
    <xf numFmtId="0" fontId="7" fillId="0" borderId="0" xfId="0" applyNumberFormat="1" applyFont="1" applyFill="1" applyAlignment="1">
      <alignment horizontal="center" vertical="center"/>
    </xf>
    <xf numFmtId="0" fontId="9" fillId="0" borderId="10" xfId="0" applyNumberFormat="1" applyFont="1" applyFill="1" applyBorder="1" applyAlignment="1" quotePrefix="1">
      <alignment horizontal="center" vertical="top"/>
    </xf>
    <xf numFmtId="0" fontId="9" fillId="0" borderId="0" xfId="0" applyNumberFormat="1" applyFont="1" applyFill="1" applyAlignment="1">
      <alignment vertical="top"/>
    </xf>
    <xf numFmtId="164" fontId="10" fillId="0" borderId="10" xfId="0" applyNumberFormat="1" applyFont="1" applyFill="1" applyBorder="1" applyAlignment="1">
      <alignment vertical="top"/>
    </xf>
    <xf numFmtId="164" fontId="10" fillId="0" borderId="10" xfId="0" applyNumberFormat="1" applyFont="1" applyFill="1" applyBorder="1" applyAlignment="1" quotePrefix="1">
      <alignment vertical="top"/>
    </xf>
    <xf numFmtId="166" fontId="10" fillId="0" borderId="10" xfId="0" applyNumberFormat="1" applyFont="1" applyFill="1" applyBorder="1" applyAlignment="1">
      <alignment horizontal="center" vertical="top"/>
    </xf>
    <xf numFmtId="165" fontId="10" fillId="0" borderId="10" xfId="0" applyNumberFormat="1" applyFont="1" applyFill="1" applyBorder="1" applyAlignment="1">
      <alignment vertical="top"/>
    </xf>
    <xf numFmtId="1" fontId="10" fillId="0" borderId="10" xfId="0" applyNumberFormat="1" applyFont="1" applyFill="1" applyBorder="1" applyAlignment="1">
      <alignment horizontal="center" vertical="top"/>
    </xf>
    <xf numFmtId="37" fontId="11" fillId="0" borderId="0" xfId="0" applyNumberFormat="1" applyFont="1" applyFill="1" applyAlignment="1">
      <alignment vertical="center"/>
    </xf>
    <xf numFmtId="166" fontId="10" fillId="0" borderId="10" xfId="0" applyNumberFormat="1" applyFont="1" applyFill="1" applyBorder="1" applyAlignment="1">
      <alignment horizontal="center" vertical="center"/>
    </xf>
    <xf numFmtId="164" fontId="10" fillId="0" borderId="10" xfId="0" applyNumberFormat="1" applyFont="1" applyFill="1" applyBorder="1" applyAlignment="1">
      <alignment vertical="center"/>
    </xf>
    <xf numFmtId="37" fontId="6" fillId="0" borderId="0" xfId="0" applyNumberFormat="1" applyFont="1" applyFill="1" applyBorder="1" applyAlignment="1">
      <alignment vertical="center"/>
    </xf>
    <xf numFmtId="37" fontId="11" fillId="0" borderId="0" xfId="0" applyNumberFormat="1" applyFont="1" applyFill="1" applyBorder="1" applyAlignment="1">
      <alignment vertical="center"/>
    </xf>
    <xf numFmtId="165" fontId="10" fillId="0" borderId="10" xfId="0" applyNumberFormat="1" applyFont="1" applyFill="1" applyBorder="1" applyAlignment="1">
      <alignment vertical="center"/>
    </xf>
    <xf numFmtId="165" fontId="13" fillId="0" borderId="10" xfId="0" applyNumberFormat="1" applyFont="1" applyFill="1" applyBorder="1" applyAlignment="1">
      <alignment vertical="center"/>
    </xf>
    <xf numFmtId="37" fontId="6" fillId="0" borderId="0" xfId="0" applyNumberFormat="1" applyFont="1" applyFill="1" applyAlignment="1">
      <alignment vertical="center" wrapText="1"/>
    </xf>
    <xf numFmtId="165" fontId="10" fillId="0" borderId="10" xfId="0" applyNumberFormat="1" applyFont="1" applyFill="1" applyBorder="1" applyAlignment="1">
      <alignment vertical="center" wrapText="1"/>
    </xf>
    <xf numFmtId="166" fontId="9"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xf>
    <xf numFmtId="15" fontId="9"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top"/>
    </xf>
    <xf numFmtId="0" fontId="5" fillId="0" borderId="0" xfId="0" applyFont="1" applyBorder="1" applyAlignment="1">
      <alignment/>
    </xf>
    <xf numFmtId="165" fontId="14" fillId="0" borderId="0" xfId="0" applyNumberFormat="1" applyFont="1" applyFill="1" applyBorder="1" applyAlignment="1">
      <alignment vertical="top"/>
    </xf>
    <xf numFmtId="166" fontId="14" fillId="0" borderId="0" xfId="0" applyNumberFormat="1" applyFont="1" applyFill="1" applyBorder="1" applyAlignment="1">
      <alignment horizontal="center" vertical="top"/>
    </xf>
    <xf numFmtId="1" fontId="14" fillId="0" borderId="0" xfId="0" applyNumberFormat="1" applyFont="1" applyFill="1" applyBorder="1" applyAlignment="1">
      <alignment horizontal="center" vertical="top"/>
    </xf>
    <xf numFmtId="0" fontId="51" fillId="33" borderId="11" xfId="0" applyFont="1" applyFill="1" applyBorder="1" applyAlignment="1">
      <alignment vertical="center"/>
    </xf>
    <xf numFmtId="0" fontId="51" fillId="33" borderId="11" xfId="0" applyNumberFormat="1" applyFont="1" applyFill="1" applyBorder="1" applyAlignment="1">
      <alignment horizontal="centerContinuous" vertical="top"/>
    </xf>
    <xf numFmtId="0" fontId="51" fillId="33" borderId="12" xfId="0" applyFont="1" applyFill="1" applyBorder="1" applyAlignment="1">
      <alignment vertical="center"/>
    </xf>
    <xf numFmtId="0" fontId="51" fillId="33" borderId="12" xfId="0" applyNumberFormat="1" applyFont="1" applyFill="1" applyBorder="1" applyAlignment="1">
      <alignment horizontal="centerContinuous" vertical="top"/>
    </xf>
    <xf numFmtId="166" fontId="51" fillId="33" borderId="12" xfId="0" applyNumberFormat="1" applyFont="1" applyFill="1" applyBorder="1" applyAlignment="1">
      <alignment horizontal="center" vertical="center"/>
    </xf>
    <xf numFmtId="49" fontId="51" fillId="33" borderId="12" xfId="0" applyNumberFormat="1"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13" xfId="0" applyNumberFormat="1" applyFont="1" applyFill="1" applyBorder="1" applyAlignment="1">
      <alignment horizontal="centerContinuous" vertical="top"/>
    </xf>
    <xf numFmtId="49" fontId="51" fillId="33" borderId="14" xfId="0" applyNumberFormat="1" applyFont="1" applyFill="1" applyBorder="1" applyAlignment="1">
      <alignment horizontal="center" vertical="center"/>
    </xf>
    <xf numFmtId="0" fontId="51" fillId="33" borderId="12" xfId="0" applyNumberFormat="1" applyFont="1" applyFill="1" applyBorder="1" applyAlignment="1">
      <alignment horizontal="center" vertical="top"/>
    </xf>
    <xf numFmtId="0" fontId="51" fillId="33" borderId="14" xfId="0" applyFont="1" applyFill="1" applyBorder="1" applyAlignment="1">
      <alignment horizontal="center" vertical="center"/>
    </xf>
    <xf numFmtId="166" fontId="51" fillId="33" borderId="14" xfId="0" applyNumberFormat="1" applyFont="1" applyFill="1" applyBorder="1" applyAlignment="1">
      <alignment horizontal="center" vertical="center"/>
    </xf>
    <xf numFmtId="0" fontId="51" fillId="33" borderId="15" xfId="0" applyFont="1" applyFill="1" applyBorder="1" applyAlignment="1">
      <alignment horizontal="center" vertical="center"/>
    </xf>
    <xf numFmtId="166" fontId="51" fillId="33" borderId="15" xfId="0" applyNumberFormat="1" applyFont="1" applyFill="1" applyBorder="1" applyAlignment="1">
      <alignment horizontal="center" vertical="center"/>
    </xf>
    <xf numFmtId="49" fontId="51" fillId="33" borderId="15" xfId="0" applyNumberFormat="1" applyFont="1" applyFill="1" applyBorder="1" applyAlignment="1">
      <alignment horizontal="center" vertical="center"/>
    </xf>
    <xf numFmtId="49" fontId="51" fillId="33" borderId="13" xfId="0" applyNumberFormat="1" applyFont="1" applyFill="1" applyBorder="1" applyAlignment="1">
      <alignment horizontal="center" vertical="center"/>
    </xf>
    <xf numFmtId="0" fontId="12" fillId="0" borderId="10" xfId="0" applyNumberFormat="1" applyFont="1" applyFill="1" applyBorder="1" applyAlignment="1" quotePrefix="1">
      <alignment horizontal="center" vertical="top"/>
    </xf>
    <xf numFmtId="0" fontId="12" fillId="0" borderId="0" xfId="0" applyNumberFormat="1" applyFont="1" applyFill="1" applyAlignment="1">
      <alignment horizontal="center" vertical="top"/>
    </xf>
    <xf numFmtId="164" fontId="13" fillId="0" borderId="10" xfId="0" applyNumberFormat="1" applyFont="1" applyFill="1" applyBorder="1" applyAlignment="1">
      <alignment vertical="top"/>
    </xf>
    <xf numFmtId="165" fontId="13" fillId="0" borderId="10" xfId="0" applyNumberFormat="1" applyFont="1" applyFill="1" applyBorder="1" applyAlignment="1">
      <alignment vertical="top"/>
    </xf>
    <xf numFmtId="1" fontId="13" fillId="0" borderId="10" xfId="0" applyNumberFormat="1" applyFont="1" applyFill="1" applyBorder="1" applyAlignment="1">
      <alignment horizontal="center" vertical="top"/>
    </xf>
    <xf numFmtId="165" fontId="10" fillId="0" borderId="10" xfId="0" applyNumberFormat="1" applyFont="1" applyFill="1" applyBorder="1" applyAlignment="1">
      <alignment vertical="top" wrapText="1"/>
    </xf>
    <xf numFmtId="166" fontId="10" fillId="0" borderId="10" xfId="0" applyNumberFormat="1" applyFont="1" applyFill="1" applyBorder="1" applyAlignment="1">
      <alignment horizontal="center" vertical="top" wrapText="1"/>
    </xf>
    <xf numFmtId="165" fontId="13" fillId="0" borderId="10" xfId="0" applyNumberFormat="1" applyFont="1" applyFill="1" applyBorder="1" applyAlignment="1">
      <alignment vertical="top"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wrapText="1"/>
    </xf>
    <xf numFmtId="164" fontId="10" fillId="0" borderId="16" xfId="0" applyNumberFormat="1" applyFont="1" applyFill="1" applyBorder="1" applyAlignment="1">
      <alignment vertical="top"/>
    </xf>
    <xf numFmtId="164" fontId="13" fillId="0" borderId="16" xfId="0" applyNumberFormat="1" applyFont="1" applyFill="1" applyBorder="1" applyAlignment="1">
      <alignment vertical="top"/>
    </xf>
    <xf numFmtId="165" fontId="10" fillId="0" borderId="16" xfId="0" applyNumberFormat="1" applyFont="1" applyFill="1" applyBorder="1" applyAlignment="1">
      <alignment vertical="top"/>
    </xf>
    <xf numFmtId="165" fontId="13" fillId="0" borderId="16" xfId="0" applyNumberFormat="1" applyFont="1" applyFill="1" applyBorder="1" applyAlignment="1">
      <alignment vertical="top"/>
    </xf>
    <xf numFmtId="165" fontId="10" fillId="0" borderId="16" xfId="0" applyNumberFormat="1" applyFont="1" applyFill="1" applyBorder="1" applyAlignment="1">
      <alignment vertical="top" wrapText="1"/>
    </xf>
    <xf numFmtId="0" fontId="13" fillId="0" borderId="10" xfId="0" applyFont="1" applyFill="1" applyBorder="1" applyAlignment="1">
      <alignment horizontal="center" vertical="top"/>
    </xf>
    <xf numFmtId="0" fontId="13" fillId="0" borderId="10" xfId="0" applyFont="1" applyFill="1" applyBorder="1" applyAlignment="1">
      <alignment vertical="top"/>
    </xf>
    <xf numFmtId="0" fontId="10" fillId="0" borderId="10" xfId="0" applyFont="1" applyFill="1" applyBorder="1" applyAlignment="1">
      <alignment horizontal="center" vertical="top"/>
    </xf>
    <xf numFmtId="0" fontId="10" fillId="0" borderId="10" xfId="0" applyFont="1" applyFill="1" applyBorder="1" applyAlignment="1">
      <alignment vertical="top"/>
    </xf>
    <xf numFmtId="0" fontId="3" fillId="0" borderId="10" xfId="0" applyFont="1" applyBorder="1" applyAlignment="1">
      <alignment horizontal="center"/>
    </xf>
    <xf numFmtId="0" fontId="10" fillId="0" borderId="10" xfId="0" applyFont="1" applyFill="1" applyBorder="1" applyAlignment="1">
      <alignment horizontal="center" vertical="top" wrapText="1"/>
    </xf>
    <xf numFmtId="0" fontId="12" fillId="0" borderId="10" xfId="0" applyFont="1" applyFill="1" applyBorder="1" applyAlignment="1">
      <alignment horizontal="center" vertical="center"/>
    </xf>
    <xf numFmtId="43" fontId="10" fillId="0" borderId="10" xfId="47" applyFont="1" applyFill="1" applyBorder="1" applyAlignment="1" quotePrefix="1">
      <alignment vertical="center"/>
    </xf>
    <xf numFmtId="168" fontId="13" fillId="0" borderId="10" xfId="47" applyNumberFormat="1" applyFont="1" applyFill="1" applyBorder="1" applyAlignment="1">
      <alignment horizontal="center" vertical="top"/>
    </xf>
    <xf numFmtId="0" fontId="9" fillId="0" borderId="10" xfId="0" applyNumberFormat="1" applyFont="1" applyFill="1" applyBorder="1" applyAlignment="1">
      <alignment horizontal="left" vertical="top"/>
    </xf>
    <xf numFmtId="0" fontId="9" fillId="0" borderId="10" xfId="0" applyNumberFormat="1" applyFont="1" applyFill="1" applyBorder="1" applyAlignment="1">
      <alignment vertical="top"/>
    </xf>
    <xf numFmtId="0" fontId="12" fillId="0" borderId="10" xfId="0" applyNumberFormat="1" applyFont="1" applyFill="1" applyBorder="1" applyAlignment="1">
      <alignment vertical="top"/>
    </xf>
    <xf numFmtId="0" fontId="9" fillId="0" borderId="10" xfId="0" applyNumberFormat="1" applyFont="1" applyFill="1" applyBorder="1" applyAlignment="1">
      <alignment vertical="top" wrapText="1"/>
    </xf>
    <xf numFmtId="0" fontId="12" fillId="0" borderId="10" xfId="0" applyNumberFormat="1" applyFont="1" applyFill="1" applyBorder="1" applyAlignment="1">
      <alignment vertical="top" wrapText="1"/>
    </xf>
    <xf numFmtId="0" fontId="9" fillId="0" borderId="10" xfId="0" applyFont="1" applyBorder="1" applyAlignment="1">
      <alignment horizontal="center" vertical="top"/>
    </xf>
    <xf numFmtId="0" fontId="12" fillId="0" borderId="10" xfId="0" applyFont="1" applyBorder="1" applyAlignment="1">
      <alignment horizontal="center" vertical="top"/>
    </xf>
    <xf numFmtId="0" fontId="9" fillId="0" borderId="10" xfId="0" applyFont="1" applyBorder="1" applyAlignment="1">
      <alignment horizontal="center" vertical="top" wrapText="1"/>
    </xf>
    <xf numFmtId="0" fontId="12" fillId="0" borderId="10" xfId="0" applyNumberFormat="1" applyFont="1" applyFill="1" applyBorder="1" applyAlignment="1">
      <alignment horizontal="center" vertical="top"/>
    </xf>
    <xf numFmtId="0" fontId="51" fillId="33" borderId="13" xfId="0" applyFont="1" applyFill="1" applyBorder="1" applyAlignment="1">
      <alignment horizontal="center" vertical="center"/>
    </xf>
    <xf numFmtId="166" fontId="51" fillId="33" borderId="17" xfId="0" applyNumberFormat="1" applyFont="1" applyFill="1" applyBorder="1" applyAlignment="1">
      <alignment horizontal="center" vertical="center"/>
    </xf>
    <xf numFmtId="0" fontId="51" fillId="33" borderId="18" xfId="0" applyFont="1" applyFill="1" applyBorder="1" applyAlignment="1">
      <alignment vertical="center"/>
    </xf>
    <xf numFmtId="0" fontId="51" fillId="33" borderId="19" xfId="0" applyFont="1" applyFill="1" applyBorder="1" applyAlignment="1">
      <alignment vertical="center"/>
    </xf>
    <xf numFmtId="0" fontId="3" fillId="0" borderId="20" xfId="0" applyFont="1" applyBorder="1" applyAlignment="1">
      <alignment/>
    </xf>
    <xf numFmtId="37" fontId="6" fillId="0" borderId="20" xfId="0" applyNumberFormat="1" applyFont="1" applyFill="1" applyBorder="1" applyAlignment="1">
      <alignment vertical="center"/>
    </xf>
    <xf numFmtId="0" fontId="9" fillId="0" borderId="0" xfId="0" applyNumberFormat="1" applyFont="1" applyFill="1" applyBorder="1" applyAlignment="1">
      <alignment vertical="top"/>
    </xf>
    <xf numFmtId="0" fontId="9" fillId="0" borderId="21" xfId="0" applyNumberFormat="1" applyFont="1" applyFill="1" applyBorder="1" applyAlignment="1">
      <alignment vertical="top"/>
    </xf>
    <xf numFmtId="0" fontId="51" fillId="33" borderId="18" xfId="0" applyNumberFormat="1" applyFont="1" applyFill="1" applyBorder="1" applyAlignment="1">
      <alignment horizontal="center" vertical="center"/>
    </xf>
    <xf numFmtId="0" fontId="51" fillId="33" borderId="19" xfId="0" applyNumberFormat="1" applyFont="1" applyFill="1" applyBorder="1" applyAlignment="1">
      <alignment horizontal="center" vertical="center"/>
    </xf>
    <xf numFmtId="0" fontId="51" fillId="33" borderId="22" xfId="0" applyNumberFormat="1" applyFont="1" applyFill="1" applyBorder="1" applyAlignment="1">
      <alignment horizontal="center" vertical="center"/>
    </xf>
    <xf numFmtId="0" fontId="51" fillId="33" borderId="17" xfId="0" applyNumberFormat="1"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22" xfId="0" applyFont="1" applyFill="1" applyBorder="1" applyAlignment="1">
      <alignment horizontal="center" vertical="center" wrapText="1"/>
    </xf>
    <xf numFmtId="49" fontId="51" fillId="33" borderId="17" xfId="0" applyNumberFormat="1" applyFont="1" applyFill="1" applyBorder="1" applyAlignment="1">
      <alignment horizontal="center" vertical="center" wrapText="1"/>
    </xf>
    <xf numFmtId="0" fontId="16" fillId="0" borderId="0" xfId="0" applyNumberFormat="1" applyFont="1" applyBorder="1" applyAlignment="1">
      <alignment horizontal="left" vertical="top"/>
    </xf>
    <xf numFmtId="49" fontId="16" fillId="0" borderId="0" xfId="0" applyNumberFormat="1" applyFont="1" applyFill="1" applyBorder="1" applyAlignment="1">
      <alignment horizontal="left" vertical="top"/>
    </xf>
    <xf numFmtId="0" fontId="12" fillId="0" borderId="23" xfId="0" applyNumberFormat="1" applyFont="1" applyFill="1" applyBorder="1" applyAlignment="1" quotePrefix="1">
      <alignment horizontal="center" vertical="top"/>
    </xf>
    <xf numFmtId="0" fontId="12" fillId="0" borderId="23" xfId="0" applyNumberFormat="1" applyFont="1" applyFill="1" applyBorder="1" applyAlignment="1">
      <alignment vertical="top"/>
    </xf>
    <xf numFmtId="164" fontId="13" fillId="0" borderId="23" xfId="0" applyNumberFormat="1" applyFont="1" applyFill="1" applyBorder="1" applyAlignment="1">
      <alignment vertical="top"/>
    </xf>
    <xf numFmtId="0" fontId="4" fillId="0" borderId="23" xfId="0" applyFont="1" applyBorder="1" applyAlignment="1">
      <alignment/>
    </xf>
    <xf numFmtId="0" fontId="13" fillId="0" borderId="23" xfId="0" applyFont="1" applyFill="1" applyBorder="1" applyAlignment="1">
      <alignment horizontal="center" vertical="top"/>
    </xf>
    <xf numFmtId="164" fontId="13" fillId="0" borderId="24" xfId="0" applyNumberFormat="1" applyFont="1" applyFill="1" applyBorder="1" applyAlignment="1">
      <alignment vertical="top"/>
    </xf>
    <xf numFmtId="0" fontId="9" fillId="0" borderId="23" xfId="0" applyNumberFormat="1" applyFont="1" applyFill="1" applyBorder="1" applyAlignment="1" quotePrefix="1">
      <alignment horizontal="center" vertical="top"/>
    </xf>
    <xf numFmtId="0" fontId="9" fillId="0" borderId="23" xfId="0" applyNumberFormat="1" applyFont="1" applyFill="1" applyBorder="1" applyAlignment="1">
      <alignment vertical="top"/>
    </xf>
    <xf numFmtId="164" fontId="10" fillId="0" borderId="23" xfId="0" applyNumberFormat="1" applyFont="1" applyFill="1" applyBorder="1" applyAlignment="1">
      <alignment vertical="top"/>
    </xf>
    <xf numFmtId="166" fontId="9" fillId="0" borderId="23" xfId="0" applyNumberFormat="1" applyFont="1" applyFill="1" applyBorder="1" applyAlignment="1">
      <alignment horizontal="center" vertical="center"/>
    </xf>
    <xf numFmtId="166" fontId="10" fillId="0" borderId="23" xfId="0" applyNumberFormat="1" applyFont="1" applyFill="1" applyBorder="1" applyAlignment="1">
      <alignment horizontal="center" vertical="top"/>
    </xf>
    <xf numFmtId="0" fontId="10" fillId="0" borderId="23" xfId="0" applyFont="1" applyFill="1" applyBorder="1" applyAlignment="1">
      <alignment horizontal="center" vertical="top"/>
    </xf>
    <xf numFmtId="164" fontId="10" fillId="0" borderId="24" xfId="0" applyNumberFormat="1" applyFont="1" applyFill="1" applyBorder="1" applyAlignment="1">
      <alignment vertical="top"/>
    </xf>
    <xf numFmtId="0" fontId="9" fillId="0" borderId="23" xfId="0" applyNumberFormat="1" applyFont="1" applyFill="1" applyBorder="1" applyAlignment="1">
      <alignment vertical="top" wrapText="1"/>
    </xf>
    <xf numFmtId="164" fontId="10" fillId="0" borderId="23" xfId="0" applyNumberFormat="1" applyFont="1" applyFill="1" applyBorder="1" applyAlignment="1">
      <alignment vertical="center"/>
    </xf>
    <xf numFmtId="0" fontId="9" fillId="0" borderId="23" xfId="0" applyFont="1" applyBorder="1" applyAlignment="1">
      <alignment horizontal="center" vertical="top"/>
    </xf>
    <xf numFmtId="165" fontId="10" fillId="0" borderId="23" xfId="0" applyNumberFormat="1" applyFont="1" applyFill="1" applyBorder="1" applyAlignment="1">
      <alignment vertical="center"/>
    </xf>
    <xf numFmtId="165" fontId="10" fillId="0" borderId="24" xfId="0" applyNumberFormat="1" applyFont="1" applyFill="1" applyBorder="1" applyAlignment="1">
      <alignment vertical="top"/>
    </xf>
    <xf numFmtId="165" fontId="10" fillId="0" borderId="23" xfId="0" applyNumberFormat="1" applyFont="1" applyFill="1" applyBorder="1" applyAlignment="1">
      <alignment vertical="top"/>
    </xf>
    <xf numFmtId="0" fontId="9" fillId="0" borderId="23" xfId="0" applyFont="1" applyBorder="1" applyAlignment="1">
      <alignment horizontal="center" vertical="top" wrapText="1"/>
    </xf>
    <xf numFmtId="165" fontId="10" fillId="0" borderId="23" xfId="0" applyNumberFormat="1" applyFont="1" applyFill="1" applyBorder="1" applyAlignment="1">
      <alignment vertical="top" wrapText="1"/>
    </xf>
    <xf numFmtId="0" fontId="3" fillId="0" borderId="23" xfId="0" applyFont="1" applyBorder="1" applyAlignment="1">
      <alignment wrapText="1"/>
    </xf>
    <xf numFmtId="0" fontId="10" fillId="0" borderId="23" xfId="0" applyFont="1" applyFill="1" applyBorder="1" applyAlignment="1">
      <alignment horizontal="center" vertical="top" wrapText="1"/>
    </xf>
    <xf numFmtId="165" fontId="10" fillId="0" borderId="24" xfId="0" applyNumberFormat="1" applyFont="1" applyFill="1" applyBorder="1" applyAlignment="1">
      <alignment vertical="top" wrapText="1"/>
    </xf>
    <xf numFmtId="166" fontId="9" fillId="0" borderId="23" xfId="0" applyNumberFormat="1" applyFont="1" applyFill="1" applyBorder="1" applyAlignment="1">
      <alignment horizontal="center" vertical="center" wrapText="1"/>
    </xf>
    <xf numFmtId="166" fontId="10" fillId="0" borderId="23" xfId="0" applyNumberFormat="1"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6"/>
  <sheetViews>
    <sheetView showGridLines="0" showZeros="0" tabSelected="1" showOutlineSymbols="0" zoomScaleSheetLayoutView="98" zoomScalePageLayoutView="50" workbookViewId="0" topLeftCell="A1">
      <selection activeCell="A1" sqref="A1"/>
    </sheetView>
  </sheetViews>
  <sheetFormatPr defaultColWidth="0" defaultRowHeight="23.25"/>
  <cols>
    <col min="1" max="1" width="0.453125" style="2" customWidth="1"/>
    <col min="2" max="2" width="2" style="2" bestFit="1" customWidth="1"/>
    <col min="3" max="3" width="22.609375" style="2" bestFit="1" customWidth="1"/>
    <col min="4" max="4" width="6.4609375" style="2" customWidth="1"/>
    <col min="5" max="6" width="6.4609375" style="2" bestFit="1" customWidth="1"/>
    <col min="7" max="7" width="6.609375" style="4" bestFit="1" customWidth="1"/>
    <col min="8" max="8" width="5.37890625" style="2" customWidth="1"/>
    <col min="9" max="9" width="6.609375" style="2" bestFit="1" customWidth="1"/>
    <col min="10" max="10" width="2.5390625" style="2" bestFit="1" customWidth="1"/>
    <col min="11" max="11" width="3" style="2" bestFit="1" customWidth="1"/>
    <col min="12" max="12" width="7.0703125" style="2" customWidth="1"/>
    <col min="13" max="13" width="10.83984375" style="2" customWidth="1"/>
    <col min="14" max="16" width="6.4609375" style="2" customWidth="1"/>
    <col min="17" max="17" width="4.69140625" style="2" customWidth="1"/>
    <col min="18" max="18" width="6.4609375" style="2" customWidth="1"/>
    <col min="19" max="19" width="6.609375" style="2" customWidth="1"/>
    <col min="20" max="20" width="2.5390625" style="2" customWidth="1"/>
    <col min="21" max="21" width="3" style="2" customWidth="1"/>
    <col min="22" max="22" width="5.609375" style="2" customWidth="1"/>
    <col min="23" max="254" width="11.0703125" style="2" customWidth="1"/>
    <col min="255" max="16384" width="11.0703125" style="2" hidden="1" customWidth="1"/>
  </cols>
  <sheetData>
    <row r="1" spans="1:12" ht="6" customHeight="1">
      <c r="A1" s="8"/>
      <c r="B1" s="9"/>
      <c r="C1" s="9"/>
      <c r="D1" s="9"/>
      <c r="E1" s="9"/>
      <c r="F1" s="9"/>
      <c r="G1" s="10"/>
      <c r="H1" s="9"/>
      <c r="I1" s="9"/>
      <c r="J1" s="9"/>
      <c r="K1" s="9"/>
      <c r="L1" s="9"/>
    </row>
    <row r="2" spans="1:12" ht="12" customHeight="1">
      <c r="A2" s="11"/>
      <c r="B2" s="12" t="s">
        <v>370</v>
      </c>
      <c r="C2" s="13"/>
      <c r="D2" s="12"/>
      <c r="E2" s="12"/>
      <c r="F2" s="12"/>
      <c r="G2" s="14"/>
      <c r="H2" s="12"/>
      <c r="I2" s="12"/>
      <c r="J2" s="12"/>
      <c r="K2" s="12"/>
      <c r="L2" s="12"/>
    </row>
    <row r="3" spans="1:12" ht="12" customHeight="1">
      <c r="A3" s="11"/>
      <c r="B3" s="15" t="s">
        <v>1</v>
      </c>
      <c r="C3" s="13"/>
      <c r="D3" s="12"/>
      <c r="E3" s="12"/>
      <c r="F3" s="12"/>
      <c r="G3" s="14"/>
      <c r="H3" s="12"/>
      <c r="I3" s="12"/>
      <c r="J3" s="12"/>
      <c r="K3" s="12"/>
      <c r="L3" s="12"/>
    </row>
    <row r="4" spans="1:12" ht="12" customHeight="1">
      <c r="A4" s="11"/>
      <c r="B4" s="15" t="s">
        <v>14</v>
      </c>
      <c r="C4" s="13"/>
      <c r="D4" s="12"/>
      <c r="E4" s="12"/>
      <c r="F4" s="12"/>
      <c r="G4" s="14"/>
      <c r="H4" s="12"/>
      <c r="I4" s="12"/>
      <c r="J4" s="12"/>
      <c r="K4" s="12"/>
      <c r="L4" s="12"/>
    </row>
    <row r="5" spans="1:12" ht="12" customHeight="1">
      <c r="A5" s="11"/>
      <c r="B5" s="15" t="s">
        <v>371</v>
      </c>
      <c r="C5" s="13"/>
      <c r="D5" s="12"/>
      <c r="E5" s="12"/>
      <c r="F5" s="12"/>
      <c r="G5" s="14"/>
      <c r="H5" s="12"/>
      <c r="I5" s="12"/>
      <c r="J5" s="12"/>
      <c r="K5" s="12"/>
      <c r="L5" s="12"/>
    </row>
    <row r="6" spans="1:12" ht="5.25" customHeight="1">
      <c r="A6" s="11"/>
      <c r="B6" s="16"/>
      <c r="C6" s="16"/>
      <c r="D6" s="16"/>
      <c r="E6" s="16"/>
      <c r="F6" s="16"/>
      <c r="G6" s="17"/>
      <c r="H6" s="16"/>
      <c r="I6" s="16"/>
      <c r="J6" s="16"/>
      <c r="K6" s="16"/>
      <c r="L6" s="16"/>
    </row>
    <row r="7" spans="1:12" ht="13.5" customHeight="1">
      <c r="A7" s="11"/>
      <c r="B7" s="42"/>
      <c r="C7" s="102" t="s">
        <v>357</v>
      </c>
      <c r="D7" s="105" t="s">
        <v>2</v>
      </c>
      <c r="E7" s="106"/>
      <c r="F7" s="43" t="s">
        <v>16</v>
      </c>
      <c r="G7" s="95"/>
      <c r="H7" s="42"/>
      <c r="I7" s="96"/>
      <c r="J7" s="111" t="s">
        <v>15</v>
      </c>
      <c r="K7" s="106"/>
      <c r="L7" s="42"/>
    </row>
    <row r="8" spans="1:12" ht="13.5" customHeight="1">
      <c r="A8" s="11"/>
      <c r="B8" s="44"/>
      <c r="C8" s="103"/>
      <c r="D8" s="107"/>
      <c r="E8" s="108"/>
      <c r="F8" s="45" t="s">
        <v>11</v>
      </c>
      <c r="G8" s="53"/>
      <c r="H8" s="44"/>
      <c r="I8" s="97"/>
      <c r="J8" s="107"/>
      <c r="K8" s="108"/>
      <c r="L8" s="48" t="s">
        <v>17</v>
      </c>
    </row>
    <row r="9" spans="1:12" ht="13.5" customHeight="1">
      <c r="A9" s="11"/>
      <c r="B9" s="44"/>
      <c r="C9" s="103"/>
      <c r="D9" s="109"/>
      <c r="E9" s="110"/>
      <c r="F9" s="49" t="s">
        <v>13</v>
      </c>
      <c r="G9" s="53"/>
      <c r="H9" s="44"/>
      <c r="I9" s="97"/>
      <c r="J9" s="109"/>
      <c r="K9" s="110"/>
      <c r="L9" s="48" t="s">
        <v>18</v>
      </c>
    </row>
    <row r="10" spans="1:12" ht="13.5" customHeight="1">
      <c r="A10" s="11"/>
      <c r="B10" s="51" t="s">
        <v>0</v>
      </c>
      <c r="C10" s="103"/>
      <c r="D10" s="52" t="s">
        <v>3</v>
      </c>
      <c r="E10" s="52" t="s">
        <v>3</v>
      </c>
      <c r="F10" s="52" t="s">
        <v>3</v>
      </c>
      <c r="G10" s="47" t="s">
        <v>4</v>
      </c>
      <c r="H10" s="46" t="s">
        <v>5</v>
      </c>
      <c r="I10" s="47" t="s">
        <v>6</v>
      </c>
      <c r="J10" s="42"/>
      <c r="K10" s="42"/>
      <c r="L10" s="48" t="s">
        <v>7</v>
      </c>
    </row>
    <row r="11" spans="1:12" ht="15" customHeight="1">
      <c r="A11" s="11"/>
      <c r="B11" s="51"/>
      <c r="C11" s="103"/>
      <c r="D11" s="52" t="s">
        <v>8</v>
      </c>
      <c r="E11" s="52" t="s">
        <v>8</v>
      </c>
      <c r="F11" s="52" t="s">
        <v>8</v>
      </c>
      <c r="G11" s="50" t="s">
        <v>358</v>
      </c>
      <c r="H11" s="53" t="s">
        <v>19</v>
      </c>
      <c r="I11" s="50" t="s">
        <v>359</v>
      </c>
      <c r="J11" s="47" t="s">
        <v>9</v>
      </c>
      <c r="K11" s="47" t="s">
        <v>10</v>
      </c>
      <c r="L11" s="47" t="s">
        <v>11</v>
      </c>
    </row>
    <row r="12" spans="1:12" ht="13.5" customHeight="1">
      <c r="A12" s="11"/>
      <c r="B12" s="48"/>
      <c r="C12" s="103"/>
      <c r="D12" s="52" t="s">
        <v>12</v>
      </c>
      <c r="E12" s="52" t="s">
        <v>12</v>
      </c>
      <c r="F12" s="52" t="s">
        <v>12</v>
      </c>
      <c r="G12" s="53"/>
      <c r="H12" s="50"/>
      <c r="I12" s="50"/>
      <c r="J12" s="47"/>
      <c r="K12" s="48"/>
      <c r="L12" s="47" t="s">
        <v>13</v>
      </c>
    </row>
    <row r="13" spans="1:12" ht="15.75" customHeight="1">
      <c r="A13" s="11"/>
      <c r="B13" s="94"/>
      <c r="C13" s="104"/>
      <c r="D13" s="54" t="s">
        <v>360</v>
      </c>
      <c r="E13" s="54" t="s">
        <v>361</v>
      </c>
      <c r="F13" s="54" t="s">
        <v>361</v>
      </c>
      <c r="G13" s="55"/>
      <c r="H13" s="56"/>
      <c r="I13" s="56"/>
      <c r="J13" s="56"/>
      <c r="K13" s="56"/>
      <c r="L13" s="57"/>
    </row>
    <row r="14" spans="1:12" ht="6" customHeight="1">
      <c r="A14" s="11"/>
      <c r="B14" s="18"/>
      <c r="C14" s="19"/>
      <c r="D14" s="20"/>
      <c r="E14" s="20"/>
      <c r="F14" s="21"/>
      <c r="G14" s="22"/>
      <c r="H14" s="23"/>
      <c r="I14" s="23"/>
      <c r="J14" s="24"/>
      <c r="K14" s="24"/>
      <c r="L14" s="71"/>
    </row>
    <row r="15" spans="1:12" s="3" customFormat="1" ht="12" customHeight="1">
      <c r="A15" s="25"/>
      <c r="B15" s="58"/>
      <c r="C15" s="59" t="s">
        <v>273</v>
      </c>
      <c r="D15" s="60">
        <f>+D17+D348</f>
        <v>2420265.1793208034</v>
      </c>
      <c r="E15" s="60">
        <f>+E17+E348</f>
        <v>2420265.1793208034</v>
      </c>
      <c r="F15" s="60">
        <f>+F17+F348</f>
        <v>2420265.1793208034</v>
      </c>
      <c r="G15" s="84"/>
      <c r="H15" s="61"/>
      <c r="I15" s="61"/>
      <c r="J15" s="62"/>
      <c r="K15" s="62"/>
      <c r="L15" s="72"/>
    </row>
    <row r="16" spans="1:12" ht="6" customHeight="1">
      <c r="A16" s="11"/>
      <c r="B16" s="18"/>
      <c r="C16" s="19"/>
      <c r="D16" s="20"/>
      <c r="E16" s="20"/>
      <c r="F16" s="83"/>
      <c r="G16" s="22"/>
      <c r="H16" s="23"/>
      <c r="I16" s="23"/>
      <c r="J16" s="24"/>
      <c r="K16" s="24"/>
      <c r="L16" s="71"/>
    </row>
    <row r="17" spans="1:12" s="3" customFormat="1" ht="12" customHeight="1">
      <c r="A17" s="25"/>
      <c r="B17" s="58"/>
      <c r="C17" s="66" t="s">
        <v>335</v>
      </c>
      <c r="D17" s="60">
        <f>+D19+D36+D46+D61+D73+D87+D127+D146+D157+D180+D206+D229+D241+D252+D257+D268+D284+D299+D311+D326+D339+D342</f>
        <v>1793514.7326333264</v>
      </c>
      <c r="E17" s="60">
        <f>+E19+E36+E46+E61+E73+E87+E127+E146+E157+E180+E206+E229+E241+E252+E257+E268+E284+E299+E311+E326+E339+E342</f>
        <v>1793514.7326333264</v>
      </c>
      <c r="F17" s="60">
        <f>+F19+F36+F46+F61+F73+F87+F127+F146+F157+F180+F206+F229+F241+F252+F257+F268+F284+F299+F311+F326+F339+F342</f>
        <v>1793514.7326333264</v>
      </c>
      <c r="G17" s="76"/>
      <c r="H17" s="77"/>
      <c r="I17" s="77"/>
      <c r="J17" s="76"/>
      <c r="K17" s="76"/>
      <c r="L17" s="72"/>
    </row>
    <row r="18" spans="1:12" ht="6" customHeight="1">
      <c r="A18" s="11"/>
      <c r="B18" s="18"/>
      <c r="C18" s="66"/>
      <c r="D18" s="77"/>
      <c r="E18" s="77"/>
      <c r="F18" s="77"/>
      <c r="G18" s="78"/>
      <c r="H18" s="79"/>
      <c r="I18" s="79"/>
      <c r="J18" s="78"/>
      <c r="K18" s="78"/>
      <c r="L18" s="71"/>
    </row>
    <row r="19" spans="1:12" s="3" customFormat="1" ht="12" customHeight="1">
      <c r="A19" s="25"/>
      <c r="B19" s="58"/>
      <c r="C19" s="67" t="s">
        <v>20</v>
      </c>
      <c r="D19" s="60">
        <f>SUM(D20:D34)</f>
        <v>77571.67219620351</v>
      </c>
      <c r="E19" s="60">
        <f>SUM(E20:E34)</f>
        <v>77571.67219620351</v>
      </c>
      <c r="F19" s="60">
        <f>SUM(F20:F34)</f>
        <v>77571.67219620351</v>
      </c>
      <c r="G19" s="76"/>
      <c r="H19" s="77"/>
      <c r="I19" s="77"/>
      <c r="J19" s="76"/>
      <c r="K19" s="76"/>
      <c r="L19" s="72"/>
    </row>
    <row r="20" spans="1:12" ht="12" customHeight="1">
      <c r="A20" s="11"/>
      <c r="B20" s="18">
        <v>1</v>
      </c>
      <c r="C20" s="85" t="s">
        <v>278</v>
      </c>
      <c r="D20" s="20">
        <v>3478.5097763430003</v>
      </c>
      <c r="E20" s="20">
        <v>3478.5097763430003</v>
      </c>
      <c r="F20" s="20">
        <v>3478.5097763430003</v>
      </c>
      <c r="G20" s="22">
        <v>36732</v>
      </c>
      <c r="H20" s="22">
        <v>36732</v>
      </c>
      <c r="I20" s="22">
        <v>42128</v>
      </c>
      <c r="J20" s="78">
        <v>14</v>
      </c>
      <c r="K20" s="78">
        <v>9</v>
      </c>
      <c r="L20" s="71"/>
    </row>
    <row r="21" spans="1:12" ht="12" customHeight="1">
      <c r="A21" s="11"/>
      <c r="B21" s="18">
        <v>2</v>
      </c>
      <c r="C21" s="85" t="s">
        <v>279</v>
      </c>
      <c r="D21" s="20">
        <v>15236.664213967</v>
      </c>
      <c r="E21" s="20">
        <v>15236.664213967</v>
      </c>
      <c r="F21" s="20">
        <v>15236.664213967</v>
      </c>
      <c r="G21" s="22">
        <v>37019</v>
      </c>
      <c r="H21" s="22">
        <v>37019</v>
      </c>
      <c r="I21" s="22">
        <v>42460</v>
      </c>
      <c r="J21" s="78">
        <v>14</v>
      </c>
      <c r="K21" s="78">
        <v>3</v>
      </c>
      <c r="L21" s="71"/>
    </row>
    <row r="22" spans="1:12" ht="12" customHeight="1">
      <c r="A22" s="11"/>
      <c r="B22" s="18">
        <v>3</v>
      </c>
      <c r="C22" s="85" t="s">
        <v>280</v>
      </c>
      <c r="D22" s="20">
        <v>739.9238224875</v>
      </c>
      <c r="E22" s="20">
        <v>739.9238224875</v>
      </c>
      <c r="F22" s="20">
        <v>739.9238224875</v>
      </c>
      <c r="G22" s="26">
        <v>38080</v>
      </c>
      <c r="H22" s="22">
        <v>38080</v>
      </c>
      <c r="I22" s="22">
        <v>41780</v>
      </c>
      <c r="J22" s="78">
        <v>9</v>
      </c>
      <c r="K22" s="78">
        <v>6</v>
      </c>
      <c r="L22" s="71"/>
    </row>
    <row r="23" spans="1:12" ht="12" customHeight="1">
      <c r="A23" s="11"/>
      <c r="B23" s="18">
        <v>4</v>
      </c>
      <c r="C23" s="85" t="s">
        <v>281</v>
      </c>
      <c r="D23" s="20">
        <v>9264.820906852</v>
      </c>
      <c r="E23" s="20">
        <v>9264.820906852</v>
      </c>
      <c r="F23" s="20">
        <v>9264.820906852</v>
      </c>
      <c r="G23" s="26">
        <v>36786</v>
      </c>
      <c r="H23" s="22">
        <v>36786</v>
      </c>
      <c r="I23" s="22">
        <v>41960</v>
      </c>
      <c r="J23" s="78">
        <v>5</v>
      </c>
      <c r="K23" s="78">
        <v>0</v>
      </c>
      <c r="L23" s="71"/>
    </row>
    <row r="24" spans="1:12" ht="12" customHeight="1">
      <c r="A24" s="11"/>
      <c r="B24" s="18">
        <v>5</v>
      </c>
      <c r="C24" s="85" t="s">
        <v>282</v>
      </c>
      <c r="D24" s="20">
        <v>1254.9471986835001</v>
      </c>
      <c r="E24" s="20">
        <v>1254.9471986835001</v>
      </c>
      <c r="F24" s="20">
        <v>1254.9471986835001</v>
      </c>
      <c r="G24" s="35">
        <v>37248</v>
      </c>
      <c r="H24" s="22">
        <v>37248</v>
      </c>
      <c r="I24" s="22">
        <v>40878</v>
      </c>
      <c r="J24" s="78">
        <v>9</v>
      </c>
      <c r="K24" s="78">
        <v>5</v>
      </c>
      <c r="L24" s="71"/>
    </row>
    <row r="25" spans="1:12" ht="12" customHeight="1">
      <c r="A25" s="11"/>
      <c r="B25" s="18">
        <v>6</v>
      </c>
      <c r="C25" s="85" t="s">
        <v>283</v>
      </c>
      <c r="D25" s="20">
        <v>9280.642249459</v>
      </c>
      <c r="E25" s="20">
        <v>9280.642249459</v>
      </c>
      <c r="F25" s="20">
        <v>9280.642249459</v>
      </c>
      <c r="G25" s="35">
        <v>37076</v>
      </c>
      <c r="H25" s="22">
        <v>37076</v>
      </c>
      <c r="I25" s="22">
        <v>42521</v>
      </c>
      <c r="J25" s="78">
        <v>14</v>
      </c>
      <c r="K25" s="78">
        <v>6</v>
      </c>
      <c r="L25" s="71"/>
    </row>
    <row r="26" spans="1:12" ht="12" customHeight="1">
      <c r="A26" s="11"/>
      <c r="B26" s="18">
        <v>7</v>
      </c>
      <c r="C26" s="85" t="s">
        <v>284</v>
      </c>
      <c r="D26" s="20">
        <v>8182.1766634895</v>
      </c>
      <c r="E26" s="20">
        <v>8182.1766634895</v>
      </c>
      <c r="F26" s="20">
        <v>8182.1766634895</v>
      </c>
      <c r="G26" s="35">
        <v>36168</v>
      </c>
      <c r="H26" s="22">
        <v>36168</v>
      </c>
      <c r="I26" s="22">
        <v>43511</v>
      </c>
      <c r="J26" s="78">
        <v>19</v>
      </c>
      <c r="K26" s="78">
        <v>9</v>
      </c>
      <c r="L26" s="71"/>
    </row>
    <row r="27" spans="1:12" ht="12" customHeight="1">
      <c r="A27" s="11"/>
      <c r="B27" s="18">
        <v>9</v>
      </c>
      <c r="C27" s="85" t="s">
        <v>285</v>
      </c>
      <c r="D27" s="20">
        <v>5373.007088778</v>
      </c>
      <c r="E27" s="20">
        <v>5373.007088778</v>
      </c>
      <c r="F27" s="20">
        <v>5373.007088778</v>
      </c>
      <c r="G27" s="35">
        <v>36372</v>
      </c>
      <c r="H27" s="22">
        <v>36433</v>
      </c>
      <c r="I27" s="22">
        <v>40009</v>
      </c>
      <c r="J27" s="78">
        <v>9</v>
      </c>
      <c r="K27" s="78">
        <v>9</v>
      </c>
      <c r="L27" s="71"/>
    </row>
    <row r="28" spans="1:12" ht="12" customHeight="1">
      <c r="A28" s="11"/>
      <c r="B28" s="18">
        <v>10</v>
      </c>
      <c r="C28" s="85" t="s">
        <v>286</v>
      </c>
      <c r="D28" s="20">
        <v>5619.5055340339995</v>
      </c>
      <c r="E28" s="20">
        <v>5619.5055340339995</v>
      </c>
      <c r="F28" s="20">
        <v>5619.5055340339995</v>
      </c>
      <c r="G28" s="35">
        <v>36483</v>
      </c>
      <c r="H28" s="22">
        <v>36742</v>
      </c>
      <c r="I28" s="22">
        <v>42200</v>
      </c>
      <c r="J28" s="78">
        <v>15</v>
      </c>
      <c r="K28" s="78">
        <v>0</v>
      </c>
      <c r="L28" s="71"/>
    </row>
    <row r="29" spans="1:12" ht="12" customHeight="1">
      <c r="A29" s="11"/>
      <c r="B29" s="18">
        <v>11</v>
      </c>
      <c r="C29" s="85" t="s">
        <v>287</v>
      </c>
      <c r="D29" s="20">
        <v>3670.925939856</v>
      </c>
      <c r="E29" s="20">
        <v>3670.925939856</v>
      </c>
      <c r="F29" s="20">
        <v>3670.925939856</v>
      </c>
      <c r="G29" s="35">
        <v>36314</v>
      </c>
      <c r="H29" s="22">
        <v>36692</v>
      </c>
      <c r="I29" s="22">
        <v>40101</v>
      </c>
      <c r="J29" s="78">
        <v>10</v>
      </c>
      <c r="K29" s="78">
        <v>0</v>
      </c>
      <c r="L29" s="71"/>
    </row>
    <row r="30" spans="1:12" ht="12" customHeight="1">
      <c r="A30" s="11"/>
      <c r="B30" s="18">
        <v>12</v>
      </c>
      <c r="C30" s="85" t="s">
        <v>288</v>
      </c>
      <c r="D30" s="20">
        <v>3891.336075039</v>
      </c>
      <c r="E30" s="20">
        <v>3891.336075039</v>
      </c>
      <c r="F30" s="20">
        <v>3891.336075039</v>
      </c>
      <c r="G30" s="35">
        <v>36348</v>
      </c>
      <c r="H30" s="22">
        <v>36748</v>
      </c>
      <c r="I30" s="22">
        <v>41654</v>
      </c>
      <c r="J30" s="78">
        <v>14</v>
      </c>
      <c r="K30" s="78">
        <v>3</v>
      </c>
      <c r="L30" s="71"/>
    </row>
    <row r="31" spans="1:12" ht="12" customHeight="1">
      <c r="A31" s="11"/>
      <c r="B31" s="18">
        <v>13</v>
      </c>
      <c r="C31" s="85" t="s">
        <v>289</v>
      </c>
      <c r="D31" s="20">
        <v>4026.9922287105</v>
      </c>
      <c r="E31" s="20">
        <v>4026.9922287105</v>
      </c>
      <c r="F31" s="20">
        <v>4026.9922287105</v>
      </c>
      <c r="G31" s="35">
        <v>36341</v>
      </c>
      <c r="H31" s="22">
        <v>36341</v>
      </c>
      <c r="I31" s="22">
        <v>42109</v>
      </c>
      <c r="J31" s="78">
        <v>15</v>
      </c>
      <c r="K31" s="78">
        <v>3</v>
      </c>
      <c r="L31" s="71"/>
    </row>
    <row r="32" spans="1:12" ht="12" customHeight="1">
      <c r="A32" s="11"/>
      <c r="B32" s="18">
        <v>14</v>
      </c>
      <c r="C32" s="85" t="s">
        <v>290</v>
      </c>
      <c r="D32" s="20">
        <v>2575.327120849</v>
      </c>
      <c r="E32" s="20">
        <v>2575.327120849</v>
      </c>
      <c r="F32" s="20">
        <v>2575.327120849</v>
      </c>
      <c r="G32" s="35">
        <v>36402</v>
      </c>
      <c r="H32" s="22">
        <v>36402</v>
      </c>
      <c r="I32" s="22">
        <v>40009</v>
      </c>
      <c r="J32" s="78">
        <v>9</v>
      </c>
      <c r="K32" s="78">
        <v>9</v>
      </c>
      <c r="L32" s="71"/>
    </row>
    <row r="33" spans="1:12" ht="12" customHeight="1">
      <c r="A33" s="11"/>
      <c r="B33" s="18">
        <v>15</v>
      </c>
      <c r="C33" s="85" t="s">
        <v>291</v>
      </c>
      <c r="D33" s="20">
        <v>2125.6176601730003</v>
      </c>
      <c r="E33" s="20">
        <v>2125.6176601730003</v>
      </c>
      <c r="F33" s="20">
        <v>2125.6176601730003</v>
      </c>
      <c r="G33" s="35">
        <v>36294</v>
      </c>
      <c r="H33" s="22">
        <v>36707</v>
      </c>
      <c r="I33" s="22">
        <v>40101</v>
      </c>
      <c r="J33" s="78">
        <v>10</v>
      </c>
      <c r="K33" s="78">
        <v>0</v>
      </c>
      <c r="L33" s="71"/>
    </row>
    <row r="34" spans="1:12" ht="12" customHeight="1">
      <c r="A34" s="11"/>
      <c r="B34" s="18">
        <v>16</v>
      </c>
      <c r="C34" s="85" t="s">
        <v>292</v>
      </c>
      <c r="D34" s="20">
        <v>2851.2757174824997</v>
      </c>
      <c r="E34" s="20">
        <v>2851.2757174824997</v>
      </c>
      <c r="F34" s="20">
        <v>2851.2757174824997</v>
      </c>
      <c r="G34" s="35">
        <v>36433</v>
      </c>
      <c r="H34" s="22">
        <v>36433</v>
      </c>
      <c r="I34" s="22">
        <v>41835</v>
      </c>
      <c r="J34" s="78">
        <v>14</v>
      </c>
      <c r="K34" s="78">
        <v>9</v>
      </c>
      <c r="L34" s="71"/>
    </row>
    <row r="35" spans="1:12" ht="12" customHeight="1">
      <c r="A35" s="11"/>
      <c r="B35" s="18"/>
      <c r="C35" s="86" t="s">
        <v>293</v>
      </c>
      <c r="D35" s="20"/>
      <c r="E35" s="20"/>
      <c r="F35" s="20"/>
      <c r="G35" s="80"/>
      <c r="H35" s="68"/>
      <c r="I35" s="78"/>
      <c r="J35" s="78"/>
      <c r="K35" s="78"/>
      <c r="L35" s="71"/>
    </row>
    <row r="36" spans="1:12" s="3" customFormat="1" ht="12" customHeight="1">
      <c r="A36" s="25"/>
      <c r="B36" s="58"/>
      <c r="C36" s="87" t="s">
        <v>21</v>
      </c>
      <c r="D36" s="60">
        <f>SUM(D37:D44)</f>
        <v>10457.659267384</v>
      </c>
      <c r="E36" s="60">
        <f>SUM(E37:E44)</f>
        <v>10457.659267384</v>
      </c>
      <c r="F36" s="60">
        <f>SUM(F37:F44)</f>
        <v>10457.659267384</v>
      </c>
      <c r="G36" s="69"/>
      <c r="H36" s="69"/>
      <c r="I36" s="76"/>
      <c r="J36" s="76"/>
      <c r="K36" s="76"/>
      <c r="L36" s="72"/>
    </row>
    <row r="37" spans="1:12" ht="12" customHeight="1">
      <c r="A37" s="11"/>
      <c r="B37" s="18">
        <v>17</v>
      </c>
      <c r="C37" s="86" t="s">
        <v>38</v>
      </c>
      <c r="D37" s="20">
        <v>1451.0858881715</v>
      </c>
      <c r="E37" s="20">
        <v>1451.0858881715</v>
      </c>
      <c r="F37" s="20">
        <v>1451.0858881715</v>
      </c>
      <c r="G37" s="35">
        <v>37075</v>
      </c>
      <c r="H37" s="22">
        <v>37498</v>
      </c>
      <c r="I37" s="22">
        <v>40816</v>
      </c>
      <c r="J37" s="78">
        <v>9</v>
      </c>
      <c r="K37" s="78">
        <v>11</v>
      </c>
      <c r="L37" s="71"/>
    </row>
    <row r="38" spans="1:12" ht="12" customHeight="1">
      <c r="A38" s="11"/>
      <c r="B38" s="18">
        <v>18</v>
      </c>
      <c r="C38" s="86" t="s">
        <v>39</v>
      </c>
      <c r="D38" s="20">
        <v>1350.314897302</v>
      </c>
      <c r="E38" s="20">
        <v>1350.314897302</v>
      </c>
      <c r="F38" s="20">
        <v>1350.314897302</v>
      </c>
      <c r="G38" s="35">
        <v>37106</v>
      </c>
      <c r="H38" s="22">
        <v>37398</v>
      </c>
      <c r="I38" s="22">
        <v>40908</v>
      </c>
      <c r="J38" s="78">
        <v>9</v>
      </c>
      <c r="K38" s="78">
        <v>11</v>
      </c>
      <c r="L38" s="71"/>
    </row>
    <row r="39" spans="1:12" ht="12" customHeight="1">
      <c r="A39" s="11"/>
      <c r="B39" s="18">
        <v>19</v>
      </c>
      <c r="C39" s="86" t="s">
        <v>40</v>
      </c>
      <c r="D39" s="20">
        <v>1167.276741057</v>
      </c>
      <c r="E39" s="20">
        <v>1167.276741057</v>
      </c>
      <c r="F39" s="20">
        <v>1167.276741057</v>
      </c>
      <c r="G39" s="35">
        <v>37105</v>
      </c>
      <c r="H39" s="22">
        <v>37188</v>
      </c>
      <c r="I39" s="22">
        <v>40739</v>
      </c>
      <c r="J39" s="78">
        <v>9</v>
      </c>
      <c r="K39" s="78">
        <v>9</v>
      </c>
      <c r="L39" s="71"/>
    </row>
    <row r="40" spans="1:12" ht="12" customHeight="1">
      <c r="A40" s="11"/>
      <c r="B40" s="18">
        <v>20</v>
      </c>
      <c r="C40" s="86" t="s">
        <v>41</v>
      </c>
      <c r="D40" s="20">
        <v>1107.107547861</v>
      </c>
      <c r="E40" s="20">
        <v>1107.107547861</v>
      </c>
      <c r="F40" s="20">
        <v>1107.107547861</v>
      </c>
      <c r="G40" s="35">
        <v>37022</v>
      </c>
      <c r="H40" s="22">
        <v>37103</v>
      </c>
      <c r="I40" s="22">
        <v>40816</v>
      </c>
      <c r="J40" s="78">
        <v>10</v>
      </c>
      <c r="K40" s="78">
        <v>4</v>
      </c>
      <c r="L40" s="71"/>
    </row>
    <row r="41" spans="1:12" ht="12" customHeight="1">
      <c r="A41" s="11"/>
      <c r="B41" s="18">
        <v>21</v>
      </c>
      <c r="C41" s="86" t="s">
        <v>42</v>
      </c>
      <c r="D41" s="20">
        <v>1661.1137059545001</v>
      </c>
      <c r="E41" s="20">
        <v>1661.1137059545001</v>
      </c>
      <c r="F41" s="20">
        <v>1661.1137059545001</v>
      </c>
      <c r="G41" s="35">
        <v>37075</v>
      </c>
      <c r="H41" s="22">
        <v>37134</v>
      </c>
      <c r="I41" s="22">
        <v>40786</v>
      </c>
      <c r="J41" s="78">
        <v>10</v>
      </c>
      <c r="K41" s="78">
        <v>1</v>
      </c>
      <c r="L41" s="71"/>
    </row>
    <row r="42" spans="1:12" ht="12" customHeight="1">
      <c r="A42" s="11"/>
      <c r="B42" s="18">
        <v>22</v>
      </c>
      <c r="C42" s="86" t="s">
        <v>43</v>
      </c>
      <c r="D42" s="20">
        <v>1308.578104855</v>
      </c>
      <c r="E42" s="20">
        <v>1308.578104855</v>
      </c>
      <c r="F42" s="20">
        <v>1308.578104855</v>
      </c>
      <c r="G42" s="35">
        <v>37134</v>
      </c>
      <c r="H42" s="22">
        <v>37200</v>
      </c>
      <c r="I42" s="22">
        <v>40739</v>
      </c>
      <c r="J42" s="78">
        <v>9</v>
      </c>
      <c r="K42" s="78">
        <v>11</v>
      </c>
      <c r="L42" s="71"/>
    </row>
    <row r="43" spans="1:12" ht="12" customHeight="1">
      <c r="A43" s="11"/>
      <c r="B43" s="18">
        <v>23</v>
      </c>
      <c r="C43" s="86" t="s">
        <v>44</v>
      </c>
      <c r="D43" s="20">
        <v>878.155877683</v>
      </c>
      <c r="E43" s="20">
        <v>878.155877683</v>
      </c>
      <c r="F43" s="20">
        <v>878.155877683</v>
      </c>
      <c r="G43" s="35">
        <v>36999</v>
      </c>
      <c r="H43" s="22">
        <v>36999</v>
      </c>
      <c r="I43" s="22">
        <v>40816</v>
      </c>
      <c r="J43" s="78">
        <v>9</v>
      </c>
      <c r="K43" s="78">
        <v>11</v>
      </c>
      <c r="L43" s="71"/>
    </row>
    <row r="44" spans="1:12" ht="12" customHeight="1">
      <c r="A44" s="11"/>
      <c r="B44" s="18">
        <v>24</v>
      </c>
      <c r="C44" s="86" t="s">
        <v>45</v>
      </c>
      <c r="D44" s="20">
        <v>1534.0265045</v>
      </c>
      <c r="E44" s="20">
        <v>1534.0265045</v>
      </c>
      <c r="F44" s="20">
        <v>1534.0265045</v>
      </c>
      <c r="G44" s="35">
        <v>37022</v>
      </c>
      <c r="H44" s="22">
        <v>37314</v>
      </c>
      <c r="I44" s="22">
        <v>40908</v>
      </c>
      <c r="J44" s="78">
        <v>10</v>
      </c>
      <c r="K44" s="78">
        <v>2</v>
      </c>
      <c r="L44" s="71"/>
    </row>
    <row r="45" spans="1:12" ht="12" customHeight="1">
      <c r="A45" s="11"/>
      <c r="B45" s="18"/>
      <c r="C45" s="86" t="s">
        <v>293</v>
      </c>
      <c r="D45" s="20"/>
      <c r="E45" s="20"/>
      <c r="F45" s="20"/>
      <c r="G45" s="80"/>
      <c r="H45" s="68"/>
      <c r="I45" s="78"/>
      <c r="J45" s="78"/>
      <c r="K45" s="78"/>
      <c r="L45" s="71"/>
    </row>
    <row r="46" spans="1:12" s="3" customFormat="1" ht="12" customHeight="1">
      <c r="A46" s="25"/>
      <c r="B46" s="114"/>
      <c r="C46" s="115" t="s">
        <v>22</v>
      </c>
      <c r="D46" s="116">
        <f>SUM(D47:D59)</f>
        <v>72179.2395939685</v>
      </c>
      <c r="E46" s="116">
        <f>SUM(E47:E59)</f>
        <v>72179.2395939685</v>
      </c>
      <c r="F46" s="116">
        <f>SUM(F47:F59)</f>
        <v>72179.2395939685</v>
      </c>
      <c r="G46" s="117"/>
      <c r="H46" s="117"/>
      <c r="I46" s="118"/>
      <c r="J46" s="118"/>
      <c r="K46" s="118"/>
      <c r="L46" s="119"/>
    </row>
    <row r="47" spans="1:12" ht="12" customHeight="1">
      <c r="A47" s="11"/>
      <c r="B47" s="18">
        <v>25</v>
      </c>
      <c r="C47" s="86" t="s">
        <v>46</v>
      </c>
      <c r="D47" s="20">
        <v>6617.0939800245</v>
      </c>
      <c r="E47" s="20">
        <v>6617.0939800245</v>
      </c>
      <c r="F47" s="20">
        <v>6617.0939800245</v>
      </c>
      <c r="G47" s="35">
        <v>37581</v>
      </c>
      <c r="H47" s="22">
        <v>37823</v>
      </c>
      <c r="I47" s="22">
        <v>43290</v>
      </c>
      <c r="J47" s="78">
        <v>15</v>
      </c>
      <c r="K47" s="78">
        <v>6</v>
      </c>
      <c r="L47" s="71"/>
    </row>
    <row r="48" spans="1:12" ht="12" customHeight="1">
      <c r="A48" s="11"/>
      <c r="B48" s="18">
        <v>26</v>
      </c>
      <c r="C48" s="86" t="s">
        <v>47</v>
      </c>
      <c r="D48" s="20">
        <v>26791.182998566</v>
      </c>
      <c r="E48" s="20">
        <v>26791.182998566</v>
      </c>
      <c r="F48" s="20">
        <v>26791.182998566</v>
      </c>
      <c r="G48" s="35">
        <v>38380</v>
      </c>
      <c r="H48" s="22">
        <v>38380</v>
      </c>
      <c r="I48" s="22">
        <v>43341</v>
      </c>
      <c r="J48" s="78">
        <v>13</v>
      </c>
      <c r="K48" s="78">
        <v>9</v>
      </c>
      <c r="L48" s="71"/>
    </row>
    <row r="49" spans="1:12" ht="12" customHeight="1">
      <c r="A49" s="11"/>
      <c r="B49" s="18">
        <v>27</v>
      </c>
      <c r="C49" s="86" t="s">
        <v>294</v>
      </c>
      <c r="D49" s="20">
        <v>7887.950042357001</v>
      </c>
      <c r="E49" s="20">
        <v>7887.950042357001</v>
      </c>
      <c r="F49" s="20">
        <v>7887.950042357001</v>
      </c>
      <c r="G49" s="35">
        <v>37105</v>
      </c>
      <c r="H49" s="22">
        <v>37863</v>
      </c>
      <c r="I49" s="22">
        <v>43279</v>
      </c>
      <c r="J49" s="78">
        <v>16</v>
      </c>
      <c r="K49" s="78">
        <v>8</v>
      </c>
      <c r="L49" s="71"/>
    </row>
    <row r="50" spans="1:12" ht="12" customHeight="1">
      <c r="A50" s="11"/>
      <c r="B50" s="18">
        <v>28</v>
      </c>
      <c r="C50" s="86" t="s">
        <v>48</v>
      </c>
      <c r="D50" s="20">
        <v>10902.6323617925</v>
      </c>
      <c r="E50" s="20">
        <v>10902.6323617925</v>
      </c>
      <c r="F50" s="20">
        <v>10902.6323617925</v>
      </c>
      <c r="G50" s="35">
        <v>37188</v>
      </c>
      <c r="H50" s="22">
        <v>38060</v>
      </c>
      <c r="I50" s="22">
        <v>43290</v>
      </c>
      <c r="J50" s="78">
        <v>16</v>
      </c>
      <c r="K50" s="78">
        <v>3</v>
      </c>
      <c r="L50" s="71"/>
    </row>
    <row r="51" spans="1:12" ht="12" customHeight="1">
      <c r="A51" s="11"/>
      <c r="B51" s="18">
        <v>29</v>
      </c>
      <c r="C51" s="86" t="s">
        <v>49</v>
      </c>
      <c r="D51" s="20">
        <v>1697.416392651</v>
      </c>
      <c r="E51" s="20">
        <v>1697.416392651</v>
      </c>
      <c r="F51" s="20">
        <v>1697.416392651</v>
      </c>
      <c r="G51" s="35">
        <v>37550</v>
      </c>
      <c r="H51" s="22">
        <v>37739</v>
      </c>
      <c r="I51" s="22">
        <v>41365</v>
      </c>
      <c r="J51" s="78">
        <v>10</v>
      </c>
      <c r="K51" s="78">
        <v>6</v>
      </c>
      <c r="L51" s="71"/>
    </row>
    <row r="52" spans="1:12" ht="12" customHeight="1">
      <c r="A52" s="11"/>
      <c r="B52" s="18">
        <v>30</v>
      </c>
      <c r="C52" s="86" t="s">
        <v>50</v>
      </c>
      <c r="D52" s="20">
        <v>3780.5507174155</v>
      </c>
      <c r="E52" s="20">
        <v>3780.5507174155</v>
      </c>
      <c r="F52" s="20">
        <v>3780.5507174155</v>
      </c>
      <c r="G52" s="35">
        <v>37484</v>
      </c>
      <c r="H52" s="22">
        <v>37977</v>
      </c>
      <c r="I52" s="22">
        <v>43290</v>
      </c>
      <c r="J52" s="78">
        <v>15</v>
      </c>
      <c r="K52" s="78">
        <v>9</v>
      </c>
      <c r="L52" s="71"/>
    </row>
    <row r="53" spans="1:12" ht="12" customHeight="1">
      <c r="A53" s="11"/>
      <c r="B53" s="18">
        <v>31</v>
      </c>
      <c r="C53" s="86" t="s">
        <v>51</v>
      </c>
      <c r="D53" s="20">
        <v>2727.846286312</v>
      </c>
      <c r="E53" s="20">
        <v>2727.846286312</v>
      </c>
      <c r="F53" s="20">
        <v>2727.846286312</v>
      </c>
      <c r="G53" s="35">
        <v>37931</v>
      </c>
      <c r="H53" s="22">
        <v>37931</v>
      </c>
      <c r="I53" s="22">
        <v>43341</v>
      </c>
      <c r="J53" s="78">
        <v>14</v>
      </c>
      <c r="K53" s="78">
        <v>9</v>
      </c>
      <c r="L53" s="71"/>
    </row>
    <row r="54" spans="1:12" ht="12" customHeight="1">
      <c r="A54" s="11"/>
      <c r="B54" s="18">
        <v>32</v>
      </c>
      <c r="C54" s="86" t="s">
        <v>52</v>
      </c>
      <c r="D54" s="20">
        <v>1545.1705143175</v>
      </c>
      <c r="E54" s="20">
        <v>1545.1705143175</v>
      </c>
      <c r="F54" s="20">
        <v>1545.1705143175</v>
      </c>
      <c r="G54" s="35">
        <v>37579</v>
      </c>
      <c r="H54" s="22">
        <v>37579</v>
      </c>
      <c r="I54" s="22">
        <v>41262</v>
      </c>
      <c r="J54" s="78">
        <v>10</v>
      </c>
      <c r="K54" s="78">
        <v>0</v>
      </c>
      <c r="L54" s="71"/>
    </row>
    <row r="55" spans="1:12" ht="12" customHeight="1">
      <c r="A55" s="11"/>
      <c r="B55" s="18">
        <v>33</v>
      </c>
      <c r="C55" s="86" t="s">
        <v>53</v>
      </c>
      <c r="D55" s="20">
        <v>1943.2708831095</v>
      </c>
      <c r="E55" s="20">
        <v>1943.2708831095</v>
      </c>
      <c r="F55" s="20">
        <v>1943.2708831095</v>
      </c>
      <c r="G55" s="35">
        <v>37603</v>
      </c>
      <c r="H55" s="22">
        <v>38518</v>
      </c>
      <c r="I55" s="22">
        <v>42069</v>
      </c>
      <c r="J55" s="78">
        <v>11</v>
      </c>
      <c r="K55" s="78">
        <v>9</v>
      </c>
      <c r="L55" s="71"/>
    </row>
    <row r="56" spans="1:12" ht="12" customHeight="1">
      <c r="A56" s="11"/>
      <c r="B56" s="18">
        <v>34</v>
      </c>
      <c r="C56" s="86" t="s">
        <v>54</v>
      </c>
      <c r="D56" s="20">
        <v>622.837279176</v>
      </c>
      <c r="E56" s="20">
        <v>622.837279176</v>
      </c>
      <c r="F56" s="20">
        <v>622.837279176</v>
      </c>
      <c r="G56" s="35">
        <v>37307</v>
      </c>
      <c r="H56" s="22">
        <v>37572</v>
      </c>
      <c r="I56" s="22">
        <v>41226</v>
      </c>
      <c r="J56" s="78">
        <v>10</v>
      </c>
      <c r="K56" s="78">
        <v>9</v>
      </c>
      <c r="L56" s="71"/>
    </row>
    <row r="57" spans="1:12" ht="12" customHeight="1">
      <c r="A57" s="11"/>
      <c r="B57" s="18">
        <v>35</v>
      </c>
      <c r="C57" s="86" t="s">
        <v>55</v>
      </c>
      <c r="D57" s="20">
        <v>1378.4509980395</v>
      </c>
      <c r="E57" s="20">
        <v>1378.4509980395</v>
      </c>
      <c r="F57" s="20">
        <v>1378.4509980395</v>
      </c>
      <c r="G57" s="35">
        <v>37386</v>
      </c>
      <c r="H57" s="22">
        <v>37448</v>
      </c>
      <c r="I57" s="22">
        <v>40739</v>
      </c>
      <c r="J57" s="78">
        <v>9</v>
      </c>
      <c r="K57" s="78">
        <v>2</v>
      </c>
      <c r="L57" s="71"/>
    </row>
    <row r="58" spans="1:12" ht="12" customHeight="1">
      <c r="A58" s="11"/>
      <c r="B58" s="18">
        <v>36</v>
      </c>
      <c r="C58" s="86" t="s">
        <v>56</v>
      </c>
      <c r="D58" s="20">
        <v>2062.3774087770003</v>
      </c>
      <c r="E58" s="20">
        <v>2062.3774087770003</v>
      </c>
      <c r="F58" s="20">
        <v>2062.3774087770003</v>
      </c>
      <c r="G58" s="35">
        <v>37732</v>
      </c>
      <c r="H58" s="22">
        <v>37865</v>
      </c>
      <c r="I58" s="22">
        <v>41534</v>
      </c>
      <c r="J58" s="78">
        <v>9</v>
      </c>
      <c r="K58" s="78">
        <v>11</v>
      </c>
      <c r="L58" s="71"/>
    </row>
    <row r="59" spans="1:12" ht="12" customHeight="1">
      <c r="A59" s="11"/>
      <c r="B59" s="18">
        <v>37</v>
      </c>
      <c r="C59" s="86" t="s">
        <v>57</v>
      </c>
      <c r="D59" s="20">
        <v>4222.4597314305</v>
      </c>
      <c r="E59" s="20">
        <v>4222.4597314305</v>
      </c>
      <c r="F59" s="20">
        <v>4222.4597314305</v>
      </c>
      <c r="G59" s="35">
        <v>37489</v>
      </c>
      <c r="H59" s="22">
        <v>37603</v>
      </c>
      <c r="I59" s="22">
        <v>41204</v>
      </c>
      <c r="J59" s="78">
        <v>10</v>
      </c>
      <c r="K59" s="78">
        <v>0</v>
      </c>
      <c r="L59" s="71"/>
    </row>
    <row r="60" spans="1:12" ht="12" customHeight="1">
      <c r="A60" s="11"/>
      <c r="B60" s="18"/>
      <c r="C60" s="86" t="s">
        <v>293</v>
      </c>
      <c r="D60" s="20"/>
      <c r="E60" s="20"/>
      <c r="F60" s="20"/>
      <c r="G60" s="80"/>
      <c r="H60" s="68"/>
      <c r="I60" s="78"/>
      <c r="J60" s="78"/>
      <c r="K60" s="78"/>
      <c r="L60" s="71"/>
    </row>
    <row r="61" spans="1:12" s="3" customFormat="1" ht="12" customHeight="1">
      <c r="A61" s="25"/>
      <c r="B61" s="58"/>
      <c r="C61" s="87" t="s">
        <v>23</v>
      </c>
      <c r="D61" s="60">
        <f>SUM(D62:D71)</f>
        <v>44267.341933780015</v>
      </c>
      <c r="E61" s="60">
        <f>SUM(E62:E71)</f>
        <v>44267.341933780015</v>
      </c>
      <c r="F61" s="60">
        <f>SUM(F62:F71)</f>
        <v>44267.341933780015</v>
      </c>
      <c r="G61" s="69"/>
      <c r="H61" s="69"/>
      <c r="I61" s="76"/>
      <c r="J61" s="76"/>
      <c r="K61" s="76"/>
      <c r="L61" s="72"/>
    </row>
    <row r="62" spans="1:12" ht="12" customHeight="1">
      <c r="A62" s="11"/>
      <c r="B62" s="18">
        <v>38</v>
      </c>
      <c r="C62" s="86" t="s">
        <v>58</v>
      </c>
      <c r="D62" s="20">
        <v>18085.159409352</v>
      </c>
      <c r="E62" s="20">
        <v>18085.159409352</v>
      </c>
      <c r="F62" s="20">
        <v>18085.159409352</v>
      </c>
      <c r="G62" s="35">
        <v>37955</v>
      </c>
      <c r="H62" s="22">
        <v>37955</v>
      </c>
      <c r="I62" s="22">
        <v>43341</v>
      </c>
      <c r="J62" s="78">
        <v>14</v>
      </c>
      <c r="K62" s="78">
        <v>4</v>
      </c>
      <c r="L62" s="71"/>
    </row>
    <row r="63" spans="1:12" ht="12" customHeight="1">
      <c r="A63" s="11"/>
      <c r="B63" s="18">
        <v>39</v>
      </c>
      <c r="C63" s="86" t="s">
        <v>59</v>
      </c>
      <c r="D63" s="20">
        <v>2080.0604260415002</v>
      </c>
      <c r="E63" s="20">
        <v>2080.0604260415002</v>
      </c>
      <c r="F63" s="20">
        <v>2080.0604260415002</v>
      </c>
      <c r="G63" s="35">
        <v>37795</v>
      </c>
      <c r="H63" s="22">
        <v>37851</v>
      </c>
      <c r="I63" s="22">
        <v>43279</v>
      </c>
      <c r="J63" s="78">
        <v>14</v>
      </c>
      <c r="K63" s="78">
        <v>8</v>
      </c>
      <c r="L63" s="71"/>
    </row>
    <row r="64" spans="1:12" ht="12" customHeight="1">
      <c r="A64" s="11"/>
      <c r="B64" s="18">
        <v>40</v>
      </c>
      <c r="C64" s="86" t="s">
        <v>60</v>
      </c>
      <c r="D64" s="20">
        <v>773.428676363</v>
      </c>
      <c r="E64" s="20">
        <v>773.428676363</v>
      </c>
      <c r="F64" s="20">
        <v>773.428676363</v>
      </c>
      <c r="G64" s="35">
        <v>38200</v>
      </c>
      <c r="H64" s="22">
        <v>38366</v>
      </c>
      <c r="I64" s="22">
        <v>42184</v>
      </c>
      <c r="J64" s="78">
        <v>10</v>
      </c>
      <c r="K64" s="78">
        <v>10</v>
      </c>
      <c r="L64" s="71"/>
    </row>
    <row r="65" spans="1:12" ht="12" customHeight="1">
      <c r="A65" s="11"/>
      <c r="B65" s="18">
        <v>41</v>
      </c>
      <c r="C65" s="86" t="s">
        <v>61</v>
      </c>
      <c r="D65" s="20">
        <v>8053.494858290001</v>
      </c>
      <c r="E65" s="20">
        <v>8053.494858290001</v>
      </c>
      <c r="F65" s="20">
        <v>8053.494858290001</v>
      </c>
      <c r="G65" s="35">
        <v>37966</v>
      </c>
      <c r="H65" s="22">
        <v>37966</v>
      </c>
      <c r="I65" s="22">
        <v>43290</v>
      </c>
      <c r="J65" s="78">
        <v>14</v>
      </c>
      <c r="K65" s="78">
        <v>3</v>
      </c>
      <c r="L65" s="71"/>
    </row>
    <row r="66" spans="1:12" ht="12" customHeight="1">
      <c r="A66" s="11"/>
      <c r="B66" s="18">
        <v>42</v>
      </c>
      <c r="C66" s="86" t="s">
        <v>62</v>
      </c>
      <c r="D66" s="20">
        <v>5749.909293093</v>
      </c>
      <c r="E66" s="20">
        <v>5749.909293093</v>
      </c>
      <c r="F66" s="20">
        <v>5749.909293093</v>
      </c>
      <c r="G66" s="35">
        <v>38958</v>
      </c>
      <c r="H66" s="22">
        <v>39113</v>
      </c>
      <c r="I66" s="22">
        <v>43341</v>
      </c>
      <c r="J66" s="78">
        <v>11</v>
      </c>
      <c r="K66" s="78">
        <v>5</v>
      </c>
      <c r="L66" s="71"/>
    </row>
    <row r="67" spans="1:12" ht="12" customHeight="1">
      <c r="A67" s="11"/>
      <c r="B67" s="18">
        <v>43</v>
      </c>
      <c r="C67" s="86" t="s">
        <v>63</v>
      </c>
      <c r="D67" s="20">
        <v>4128.3648958685</v>
      </c>
      <c r="E67" s="20">
        <v>4128.3648958685</v>
      </c>
      <c r="F67" s="20">
        <v>4128.3648958685</v>
      </c>
      <c r="G67" s="35">
        <v>37904</v>
      </c>
      <c r="H67" s="22">
        <v>38121</v>
      </c>
      <c r="I67" s="22">
        <v>43341</v>
      </c>
      <c r="J67" s="78">
        <v>14</v>
      </c>
      <c r="K67" s="78">
        <v>8</v>
      </c>
      <c r="L67" s="71"/>
    </row>
    <row r="68" spans="1:12" ht="12" customHeight="1">
      <c r="A68" s="11"/>
      <c r="B68" s="18">
        <v>44</v>
      </c>
      <c r="C68" s="86" t="s">
        <v>64</v>
      </c>
      <c r="D68" s="20">
        <v>703.6374996735001</v>
      </c>
      <c r="E68" s="20">
        <v>703.6374996735001</v>
      </c>
      <c r="F68" s="20">
        <v>703.6374996735001</v>
      </c>
      <c r="G68" s="35">
        <v>37750</v>
      </c>
      <c r="H68" s="22">
        <v>37750</v>
      </c>
      <c r="I68" s="22">
        <v>41422</v>
      </c>
      <c r="J68" s="78">
        <v>9</v>
      </c>
      <c r="K68" s="78">
        <v>6</v>
      </c>
      <c r="L68" s="71"/>
    </row>
    <row r="69" spans="1:12" ht="12" customHeight="1">
      <c r="A69" s="11"/>
      <c r="B69" s="18">
        <v>45</v>
      </c>
      <c r="C69" s="86" t="s">
        <v>65</v>
      </c>
      <c r="D69" s="20">
        <v>2174.8910188110003</v>
      </c>
      <c r="E69" s="20">
        <v>2174.8910188110003</v>
      </c>
      <c r="F69" s="20">
        <v>2174.8910188110003</v>
      </c>
      <c r="G69" s="35">
        <v>37995</v>
      </c>
      <c r="H69" s="22">
        <v>38231</v>
      </c>
      <c r="I69" s="22">
        <v>43341</v>
      </c>
      <c r="J69" s="78">
        <v>13</v>
      </c>
      <c r="K69" s="78">
        <v>11</v>
      </c>
      <c r="L69" s="71"/>
    </row>
    <row r="70" spans="1:12" ht="12" customHeight="1">
      <c r="A70" s="11"/>
      <c r="B70" s="18">
        <v>46</v>
      </c>
      <c r="C70" s="86" t="s">
        <v>66</v>
      </c>
      <c r="D70" s="20">
        <v>639.7525318905001</v>
      </c>
      <c r="E70" s="20">
        <v>639.7525318905001</v>
      </c>
      <c r="F70" s="20">
        <v>639.7525318905001</v>
      </c>
      <c r="G70" s="35">
        <v>38079</v>
      </c>
      <c r="H70" s="22">
        <v>37742</v>
      </c>
      <c r="I70" s="22">
        <v>41422</v>
      </c>
      <c r="J70" s="78">
        <v>8</v>
      </c>
      <c r="K70" s="78">
        <v>7</v>
      </c>
      <c r="L70" s="71"/>
    </row>
    <row r="71" spans="1:12" ht="12" customHeight="1">
      <c r="A71" s="11"/>
      <c r="B71" s="18">
        <v>47</v>
      </c>
      <c r="C71" s="86" t="s">
        <v>67</v>
      </c>
      <c r="D71" s="20">
        <v>1878.643324397</v>
      </c>
      <c r="E71" s="20">
        <v>1878.643324397</v>
      </c>
      <c r="F71" s="20">
        <v>1878.643324397</v>
      </c>
      <c r="G71" s="35">
        <v>37685</v>
      </c>
      <c r="H71" s="22">
        <v>37895</v>
      </c>
      <c r="I71" s="22">
        <v>41670</v>
      </c>
      <c r="J71" s="78">
        <v>10</v>
      </c>
      <c r="K71" s="78">
        <v>3</v>
      </c>
      <c r="L71" s="71"/>
    </row>
    <row r="72" spans="1:12" ht="12" customHeight="1">
      <c r="A72" s="11"/>
      <c r="B72" s="18"/>
      <c r="C72" s="86" t="s">
        <v>293</v>
      </c>
      <c r="D72" s="20"/>
      <c r="E72" s="20"/>
      <c r="F72" s="20"/>
      <c r="G72" s="80"/>
      <c r="H72" s="68"/>
      <c r="I72" s="78"/>
      <c r="J72" s="78"/>
      <c r="K72" s="78"/>
      <c r="L72" s="71"/>
    </row>
    <row r="73" spans="1:12" s="3" customFormat="1" ht="12" customHeight="1">
      <c r="A73" s="25"/>
      <c r="B73" s="58"/>
      <c r="C73" s="87" t="s">
        <v>24</v>
      </c>
      <c r="D73" s="60">
        <f>SUM(D74:D85)</f>
        <v>22363.323916913003</v>
      </c>
      <c r="E73" s="60">
        <f>SUM(E74:E85)</f>
        <v>22363.323916913003</v>
      </c>
      <c r="F73" s="60">
        <f>SUM(F74:F85)</f>
        <v>22363.323916913003</v>
      </c>
      <c r="G73" s="69"/>
      <c r="H73" s="69"/>
      <c r="I73" s="76"/>
      <c r="J73" s="76"/>
      <c r="K73" s="76"/>
      <c r="L73" s="72"/>
    </row>
    <row r="74" spans="1:12" ht="12" customHeight="1">
      <c r="A74" s="11"/>
      <c r="B74" s="18">
        <v>48</v>
      </c>
      <c r="C74" s="86" t="s">
        <v>68</v>
      </c>
      <c r="D74" s="20">
        <v>1118.464329318</v>
      </c>
      <c r="E74" s="20">
        <v>1118.464329318</v>
      </c>
      <c r="F74" s="20">
        <v>1118.464329318</v>
      </c>
      <c r="G74" s="35">
        <v>38562</v>
      </c>
      <c r="H74" s="22">
        <v>38562</v>
      </c>
      <c r="I74" s="22">
        <v>43341</v>
      </c>
      <c r="J74" s="78">
        <v>13</v>
      </c>
      <c r="K74" s="78">
        <v>0</v>
      </c>
      <c r="L74" s="71"/>
    </row>
    <row r="75" spans="1:12" ht="12" customHeight="1">
      <c r="A75" s="11"/>
      <c r="B75" s="18">
        <v>49</v>
      </c>
      <c r="C75" s="86" t="s">
        <v>69</v>
      </c>
      <c r="D75" s="20">
        <v>2966.5826937180004</v>
      </c>
      <c r="E75" s="20">
        <v>2966.5826937180004</v>
      </c>
      <c r="F75" s="20">
        <v>2966.5826937180004</v>
      </c>
      <c r="G75" s="35">
        <v>38546</v>
      </c>
      <c r="H75" s="22">
        <v>38546</v>
      </c>
      <c r="I75" s="22">
        <v>43279</v>
      </c>
      <c r="J75" s="78">
        <v>12</v>
      </c>
      <c r="K75" s="78">
        <v>9</v>
      </c>
      <c r="L75" s="71"/>
    </row>
    <row r="76" spans="1:12" ht="12" customHeight="1">
      <c r="A76" s="11"/>
      <c r="B76" s="18">
        <v>50</v>
      </c>
      <c r="C76" s="86" t="s">
        <v>70</v>
      </c>
      <c r="D76" s="20">
        <v>2078.9720117285</v>
      </c>
      <c r="E76" s="20">
        <v>2078.9720117285</v>
      </c>
      <c r="F76" s="20">
        <v>2078.9720117285</v>
      </c>
      <c r="G76" s="35">
        <v>38275</v>
      </c>
      <c r="H76" s="22">
        <v>39538</v>
      </c>
      <c r="I76" s="22">
        <v>43341</v>
      </c>
      <c r="J76" s="78">
        <v>13</v>
      </c>
      <c r="K76" s="78">
        <v>8</v>
      </c>
      <c r="L76" s="71"/>
    </row>
    <row r="77" spans="1:12" ht="12" customHeight="1">
      <c r="A77" s="11"/>
      <c r="B77" s="120">
        <v>51</v>
      </c>
      <c r="C77" s="121" t="s">
        <v>350</v>
      </c>
      <c r="D77" s="122">
        <v>2352.1136982175003</v>
      </c>
      <c r="E77" s="122">
        <v>2352.1136982175003</v>
      </c>
      <c r="F77" s="122">
        <v>2352.1136982175003</v>
      </c>
      <c r="G77" s="123">
        <v>38187</v>
      </c>
      <c r="H77" s="124">
        <v>39798</v>
      </c>
      <c r="I77" s="124">
        <v>42643</v>
      </c>
      <c r="J77" s="125">
        <v>11</v>
      </c>
      <c r="K77" s="125">
        <v>8</v>
      </c>
      <c r="L77" s="126"/>
    </row>
    <row r="78" spans="1:12" ht="12" customHeight="1">
      <c r="A78" s="11"/>
      <c r="B78" s="18">
        <v>52</v>
      </c>
      <c r="C78" s="86" t="s">
        <v>351</v>
      </c>
      <c r="D78" s="20">
        <v>978.836486404</v>
      </c>
      <c r="E78" s="20">
        <v>978.836486404</v>
      </c>
      <c r="F78" s="20">
        <v>978.836486404</v>
      </c>
      <c r="G78" s="35">
        <v>38200</v>
      </c>
      <c r="H78" s="22">
        <v>38327</v>
      </c>
      <c r="I78" s="22">
        <v>43341</v>
      </c>
      <c r="J78" s="78">
        <v>13</v>
      </c>
      <c r="K78" s="78">
        <v>5</v>
      </c>
      <c r="L78" s="71"/>
    </row>
    <row r="79" spans="1:12" ht="12" customHeight="1">
      <c r="A79" s="11"/>
      <c r="B79" s="18">
        <v>53</v>
      </c>
      <c r="C79" s="86" t="s">
        <v>352</v>
      </c>
      <c r="D79" s="20">
        <v>613.934709591</v>
      </c>
      <c r="E79" s="20">
        <v>613.934709591</v>
      </c>
      <c r="F79" s="20">
        <v>613.934709591</v>
      </c>
      <c r="G79" s="35">
        <v>38353</v>
      </c>
      <c r="H79" s="22">
        <v>38504</v>
      </c>
      <c r="I79" s="22">
        <v>42626</v>
      </c>
      <c r="J79" s="78">
        <v>11</v>
      </c>
      <c r="K79" s="78">
        <v>6</v>
      </c>
      <c r="L79" s="71"/>
    </row>
    <row r="80" spans="1:12" ht="12" customHeight="1">
      <c r="A80" s="11"/>
      <c r="B80" s="18">
        <v>54</v>
      </c>
      <c r="C80" s="86" t="s">
        <v>353</v>
      </c>
      <c r="D80" s="20">
        <v>677.0733402475</v>
      </c>
      <c r="E80" s="20">
        <v>677.0733402475</v>
      </c>
      <c r="F80" s="20">
        <v>677.0733402475</v>
      </c>
      <c r="G80" s="35">
        <v>38279</v>
      </c>
      <c r="H80" s="22">
        <v>38777</v>
      </c>
      <c r="I80" s="22">
        <v>42479</v>
      </c>
      <c r="J80" s="78">
        <v>11</v>
      </c>
      <c r="K80" s="78">
        <v>6</v>
      </c>
      <c r="L80" s="71"/>
    </row>
    <row r="81" spans="1:12" ht="12" customHeight="1">
      <c r="A81" s="11"/>
      <c r="B81" s="18">
        <v>55</v>
      </c>
      <c r="C81" s="86" t="s">
        <v>71</v>
      </c>
      <c r="D81" s="20">
        <v>184.59064614899998</v>
      </c>
      <c r="E81" s="20">
        <v>184.59064614899998</v>
      </c>
      <c r="F81" s="20">
        <v>184.59064614899998</v>
      </c>
      <c r="G81" s="35">
        <v>38026</v>
      </c>
      <c r="H81" s="22">
        <v>38026</v>
      </c>
      <c r="I81" s="22">
        <v>41703</v>
      </c>
      <c r="J81" s="78">
        <v>10</v>
      </c>
      <c r="K81" s="78">
        <v>1</v>
      </c>
      <c r="L81" s="71"/>
    </row>
    <row r="82" spans="1:12" ht="12" customHeight="1">
      <c r="A82" s="11"/>
      <c r="B82" s="18">
        <v>57</v>
      </c>
      <c r="C82" s="86" t="s">
        <v>72</v>
      </c>
      <c r="D82" s="20">
        <v>440.176212651</v>
      </c>
      <c r="E82" s="20">
        <v>440.176212651</v>
      </c>
      <c r="F82" s="20">
        <v>440.176212651</v>
      </c>
      <c r="G82" s="35">
        <v>39692</v>
      </c>
      <c r="H82" s="22">
        <v>39677</v>
      </c>
      <c r="I82" s="22">
        <v>43111</v>
      </c>
      <c r="J82" s="78">
        <v>9</v>
      </c>
      <c r="K82" s="78">
        <v>0</v>
      </c>
      <c r="L82" s="71"/>
    </row>
    <row r="83" spans="1:12" ht="12" customHeight="1">
      <c r="A83" s="11"/>
      <c r="B83" s="18">
        <v>58</v>
      </c>
      <c r="C83" s="88" t="s">
        <v>268</v>
      </c>
      <c r="D83" s="27">
        <v>3383.9746391325</v>
      </c>
      <c r="E83" s="27">
        <v>3383.9746391325</v>
      </c>
      <c r="F83" s="27">
        <v>3383.9746391325</v>
      </c>
      <c r="G83" s="35">
        <v>38037</v>
      </c>
      <c r="H83" s="22">
        <v>38037</v>
      </c>
      <c r="I83" s="22">
        <v>43341</v>
      </c>
      <c r="J83" s="78">
        <v>14</v>
      </c>
      <c r="K83" s="78">
        <v>4</v>
      </c>
      <c r="L83" s="71"/>
    </row>
    <row r="84" spans="1:12" ht="12" customHeight="1">
      <c r="A84" s="11"/>
      <c r="B84" s="18">
        <v>59</v>
      </c>
      <c r="C84" s="88" t="s">
        <v>354</v>
      </c>
      <c r="D84" s="27">
        <v>1022.2043359745</v>
      </c>
      <c r="E84" s="27">
        <v>1022.2043359745</v>
      </c>
      <c r="F84" s="27">
        <v>1022.2043359745</v>
      </c>
      <c r="G84" s="35">
        <v>38650</v>
      </c>
      <c r="H84" s="22">
        <v>39188</v>
      </c>
      <c r="I84" s="22">
        <v>42626</v>
      </c>
      <c r="J84" s="78">
        <v>10</v>
      </c>
      <c r="K84" s="78">
        <v>6</v>
      </c>
      <c r="L84" s="71"/>
    </row>
    <row r="85" spans="1:12" ht="12" customHeight="1">
      <c r="A85" s="11"/>
      <c r="B85" s="18">
        <v>60</v>
      </c>
      <c r="C85" s="86" t="s">
        <v>73</v>
      </c>
      <c r="D85" s="20">
        <v>6546.4008137815</v>
      </c>
      <c r="E85" s="20">
        <v>6546.4008137815</v>
      </c>
      <c r="F85" s="20">
        <v>6546.4008137815</v>
      </c>
      <c r="G85" s="35">
        <v>38163</v>
      </c>
      <c r="H85" s="22">
        <v>39783</v>
      </c>
      <c r="I85" s="22">
        <v>42643</v>
      </c>
      <c r="J85" s="78">
        <v>10</v>
      </c>
      <c r="K85" s="78">
        <v>9</v>
      </c>
      <c r="L85" s="71"/>
    </row>
    <row r="86" spans="1:12" ht="12" customHeight="1">
      <c r="A86" s="11"/>
      <c r="B86" s="18"/>
      <c r="C86" s="86" t="s">
        <v>293</v>
      </c>
      <c r="D86" s="20"/>
      <c r="E86" s="20"/>
      <c r="F86" s="20"/>
      <c r="G86" s="80"/>
      <c r="H86" s="68"/>
      <c r="I86" s="78"/>
      <c r="J86" s="78"/>
      <c r="K86" s="78"/>
      <c r="L86" s="71"/>
    </row>
    <row r="87" spans="1:12" s="3" customFormat="1" ht="12" customHeight="1">
      <c r="A87" s="25"/>
      <c r="B87" s="58"/>
      <c r="C87" s="89" t="s">
        <v>25</v>
      </c>
      <c r="D87" s="60">
        <f>SUM(D88:D125)</f>
        <v>105576.60009275051</v>
      </c>
      <c r="E87" s="60">
        <f>SUM(E88:E125)</f>
        <v>105576.60009275051</v>
      </c>
      <c r="F87" s="60">
        <f>SUM(F88:F125)</f>
        <v>105576.60009275051</v>
      </c>
      <c r="G87" s="69"/>
      <c r="H87" s="69"/>
      <c r="I87" s="76"/>
      <c r="J87" s="76"/>
      <c r="K87" s="76"/>
      <c r="L87" s="72"/>
    </row>
    <row r="88" spans="1:12" ht="12" customHeight="1">
      <c r="A88" s="11"/>
      <c r="B88" s="18">
        <v>61</v>
      </c>
      <c r="C88" s="86" t="s">
        <v>74</v>
      </c>
      <c r="D88" s="20">
        <v>8529.2387620195</v>
      </c>
      <c r="E88" s="20">
        <v>8529.2387620195</v>
      </c>
      <c r="F88" s="20">
        <v>8529.2387620195</v>
      </c>
      <c r="G88" s="35">
        <v>38598</v>
      </c>
      <c r="H88" s="22">
        <v>38598</v>
      </c>
      <c r="I88" s="22">
        <v>43279</v>
      </c>
      <c r="J88" s="78">
        <v>12</v>
      </c>
      <c r="K88" s="78">
        <v>3</v>
      </c>
      <c r="L88" s="71"/>
    </row>
    <row r="89" spans="1:12" ht="12" customHeight="1">
      <c r="A89" s="11"/>
      <c r="B89" s="18">
        <v>62</v>
      </c>
      <c r="C89" s="86" t="s">
        <v>75</v>
      </c>
      <c r="D89" s="20">
        <v>27568.735085149998</v>
      </c>
      <c r="E89" s="20">
        <v>27568.735085149998</v>
      </c>
      <c r="F89" s="20">
        <v>27568.735085149998</v>
      </c>
      <c r="G89" s="35">
        <v>40258</v>
      </c>
      <c r="H89" s="22">
        <v>40258</v>
      </c>
      <c r="I89" s="22">
        <v>44727</v>
      </c>
      <c r="J89" s="78">
        <v>11</v>
      </c>
      <c r="K89" s="78">
        <v>10</v>
      </c>
      <c r="L89" s="71"/>
    </row>
    <row r="90" spans="1:12" ht="12" customHeight="1">
      <c r="A90" s="11"/>
      <c r="B90" s="18">
        <v>63</v>
      </c>
      <c r="C90" s="86" t="s">
        <v>76</v>
      </c>
      <c r="D90" s="20">
        <v>5624.1979339455</v>
      </c>
      <c r="E90" s="20">
        <v>5624.1979339455</v>
      </c>
      <c r="F90" s="20">
        <v>5624.1979339455</v>
      </c>
      <c r="G90" s="35">
        <v>39141</v>
      </c>
      <c r="H90" s="22">
        <v>39325</v>
      </c>
      <c r="I90" s="22">
        <v>50024</v>
      </c>
      <c r="J90" s="78">
        <v>29</v>
      </c>
      <c r="K90" s="78">
        <v>7</v>
      </c>
      <c r="L90" s="71"/>
    </row>
    <row r="91" spans="1:12" ht="12" customHeight="1">
      <c r="A91" s="11"/>
      <c r="B91" s="18">
        <v>64</v>
      </c>
      <c r="C91" s="86" t="s">
        <v>295</v>
      </c>
      <c r="D91" s="20">
        <v>205.797826199</v>
      </c>
      <c r="E91" s="20">
        <v>205.797826199</v>
      </c>
      <c r="F91" s="20">
        <v>205.797826199</v>
      </c>
      <c r="G91" s="35">
        <v>38922</v>
      </c>
      <c r="H91" s="22">
        <v>38901</v>
      </c>
      <c r="I91" s="22">
        <v>42384</v>
      </c>
      <c r="J91" s="78">
        <v>9</v>
      </c>
      <c r="K91" s="78">
        <v>10</v>
      </c>
      <c r="L91" s="71"/>
    </row>
    <row r="92" spans="1:12" ht="12" customHeight="1">
      <c r="A92" s="11"/>
      <c r="B92" s="18">
        <v>65</v>
      </c>
      <c r="C92" s="86" t="s">
        <v>77</v>
      </c>
      <c r="D92" s="20">
        <v>949.0761210979999</v>
      </c>
      <c r="E92" s="20">
        <v>949.0761210979999</v>
      </c>
      <c r="F92" s="20">
        <v>949.0761210979999</v>
      </c>
      <c r="G92" s="35">
        <v>38905</v>
      </c>
      <c r="H92" s="22">
        <v>38946</v>
      </c>
      <c r="I92" s="22">
        <v>43341</v>
      </c>
      <c r="J92" s="78">
        <v>12</v>
      </c>
      <c r="K92" s="78">
        <v>1</v>
      </c>
      <c r="L92" s="71"/>
    </row>
    <row r="93" spans="1:12" ht="12" customHeight="1">
      <c r="A93" s="11"/>
      <c r="B93" s="18">
        <v>66</v>
      </c>
      <c r="C93" s="86" t="s">
        <v>78</v>
      </c>
      <c r="D93" s="20">
        <v>5987.217576102001</v>
      </c>
      <c r="E93" s="20">
        <v>5987.217576102001</v>
      </c>
      <c r="F93" s="20">
        <v>5987.217576102001</v>
      </c>
      <c r="G93" s="35">
        <v>38544</v>
      </c>
      <c r="H93" s="22">
        <v>39141</v>
      </c>
      <c r="I93" s="22">
        <v>43341</v>
      </c>
      <c r="J93" s="78">
        <v>12</v>
      </c>
      <c r="K93" s="78">
        <v>11</v>
      </c>
      <c r="L93" s="71"/>
    </row>
    <row r="94" spans="1:12" ht="12" customHeight="1">
      <c r="A94" s="11"/>
      <c r="B94" s="18">
        <v>67</v>
      </c>
      <c r="C94" s="86" t="s">
        <v>79</v>
      </c>
      <c r="D94" s="20">
        <v>2256.190121598</v>
      </c>
      <c r="E94" s="20">
        <v>2256.190121598</v>
      </c>
      <c r="F94" s="20">
        <v>2256.190121598</v>
      </c>
      <c r="G94" s="35">
        <v>38288</v>
      </c>
      <c r="H94" s="22">
        <v>38288</v>
      </c>
      <c r="I94" s="22">
        <v>41899</v>
      </c>
      <c r="J94" s="78">
        <v>9</v>
      </c>
      <c r="K94" s="78">
        <v>5</v>
      </c>
      <c r="L94" s="71"/>
    </row>
    <row r="95" spans="1:12" ht="12" customHeight="1">
      <c r="A95" s="11"/>
      <c r="B95" s="18">
        <v>68</v>
      </c>
      <c r="C95" s="86" t="s">
        <v>296</v>
      </c>
      <c r="D95" s="20">
        <v>2625.3246276005</v>
      </c>
      <c r="E95" s="20">
        <v>2625.3246276005</v>
      </c>
      <c r="F95" s="20">
        <v>2625.3246276005</v>
      </c>
      <c r="G95" s="35">
        <v>40008</v>
      </c>
      <c r="H95" s="22">
        <v>41242</v>
      </c>
      <c r="I95" s="22">
        <v>46129</v>
      </c>
      <c r="J95" s="78">
        <v>16</v>
      </c>
      <c r="K95" s="78">
        <v>6</v>
      </c>
      <c r="L95" s="71"/>
    </row>
    <row r="96" spans="1:12" ht="12" customHeight="1">
      <c r="A96" s="11"/>
      <c r="B96" s="18">
        <v>69</v>
      </c>
      <c r="C96" s="86" t="s">
        <v>80</v>
      </c>
      <c r="D96" s="20">
        <v>1657.3074463015002</v>
      </c>
      <c r="E96" s="20">
        <v>1657.3074463015002</v>
      </c>
      <c r="F96" s="20">
        <v>1657.3074463015002</v>
      </c>
      <c r="G96" s="35">
        <v>38121</v>
      </c>
      <c r="H96" s="22">
        <v>38121</v>
      </c>
      <c r="I96" s="22">
        <v>41780</v>
      </c>
      <c r="J96" s="78">
        <v>10</v>
      </c>
      <c r="K96" s="78">
        <v>0</v>
      </c>
      <c r="L96" s="71"/>
    </row>
    <row r="97" spans="1:12" ht="12" customHeight="1">
      <c r="A97" s="11"/>
      <c r="B97" s="18">
        <v>70</v>
      </c>
      <c r="C97" s="86" t="s">
        <v>81</v>
      </c>
      <c r="D97" s="20">
        <v>1446.9219490389999</v>
      </c>
      <c r="E97" s="20">
        <v>1446.9219490389999</v>
      </c>
      <c r="F97" s="20">
        <v>1446.9219490389999</v>
      </c>
      <c r="G97" s="35">
        <v>38350</v>
      </c>
      <c r="H97" s="22">
        <v>38350</v>
      </c>
      <c r="I97" s="22">
        <v>43290</v>
      </c>
      <c r="J97" s="78">
        <v>13</v>
      </c>
      <c r="K97" s="78">
        <v>4</v>
      </c>
      <c r="L97" s="71"/>
    </row>
    <row r="98" spans="1:12" ht="12" customHeight="1">
      <c r="A98" s="11"/>
      <c r="B98" s="18">
        <v>71</v>
      </c>
      <c r="C98" s="86" t="s">
        <v>82</v>
      </c>
      <c r="D98" s="20">
        <v>1886.4518192065002</v>
      </c>
      <c r="E98" s="20">
        <v>1886.4518192065002</v>
      </c>
      <c r="F98" s="20">
        <v>1886.4518192065002</v>
      </c>
      <c r="G98" s="35">
        <v>38578</v>
      </c>
      <c r="H98" s="22">
        <v>38578</v>
      </c>
      <c r="I98" s="22">
        <v>42069</v>
      </c>
      <c r="J98" s="78">
        <v>9</v>
      </c>
      <c r="K98" s="78">
        <v>2</v>
      </c>
      <c r="L98" s="71"/>
    </row>
    <row r="99" spans="1:12" ht="12" customHeight="1">
      <c r="A99" s="11"/>
      <c r="B99" s="18">
        <v>72</v>
      </c>
      <c r="C99" s="86" t="s">
        <v>83</v>
      </c>
      <c r="D99" s="20">
        <v>1896.1673958745</v>
      </c>
      <c r="E99" s="20">
        <v>1896.1673958745</v>
      </c>
      <c r="F99" s="20">
        <v>1896.1673958745</v>
      </c>
      <c r="G99" s="35">
        <v>38507</v>
      </c>
      <c r="H99" s="22">
        <v>38650</v>
      </c>
      <c r="I99" s="22">
        <v>42069</v>
      </c>
      <c r="J99" s="78">
        <v>9</v>
      </c>
      <c r="K99" s="78">
        <v>9</v>
      </c>
      <c r="L99" s="71"/>
    </row>
    <row r="100" spans="1:12" ht="12" customHeight="1">
      <c r="A100" s="11"/>
      <c r="B100" s="18">
        <v>73</v>
      </c>
      <c r="C100" s="86" t="s">
        <v>84</v>
      </c>
      <c r="D100" s="20">
        <v>3752.219279263</v>
      </c>
      <c r="E100" s="20">
        <v>3752.219279263</v>
      </c>
      <c r="F100" s="20">
        <v>3752.219279263</v>
      </c>
      <c r="G100" s="35">
        <v>40186</v>
      </c>
      <c r="H100" s="22">
        <v>40186</v>
      </c>
      <c r="I100" s="22">
        <v>43672</v>
      </c>
      <c r="J100" s="78">
        <v>9</v>
      </c>
      <c r="K100" s="78">
        <v>5</v>
      </c>
      <c r="L100" s="71"/>
    </row>
    <row r="101" spans="1:12" ht="12" customHeight="1">
      <c r="A101" s="11"/>
      <c r="B101" s="18">
        <v>74</v>
      </c>
      <c r="C101" s="86" t="s">
        <v>85</v>
      </c>
      <c r="D101" s="20">
        <v>313.4477816015</v>
      </c>
      <c r="E101" s="20">
        <v>313.4477816015</v>
      </c>
      <c r="F101" s="20">
        <v>313.4477816015</v>
      </c>
      <c r="G101" s="35">
        <v>38457</v>
      </c>
      <c r="H101" s="22">
        <v>38457</v>
      </c>
      <c r="I101" s="22">
        <v>43341</v>
      </c>
      <c r="J101" s="78">
        <v>12</v>
      </c>
      <c r="K101" s="78">
        <v>8</v>
      </c>
      <c r="L101" s="71"/>
    </row>
    <row r="102" spans="1:12" ht="12" customHeight="1">
      <c r="A102" s="11"/>
      <c r="B102" s="18">
        <v>75</v>
      </c>
      <c r="C102" s="86" t="s">
        <v>86</v>
      </c>
      <c r="D102" s="20">
        <v>2692.7184852120004</v>
      </c>
      <c r="E102" s="20">
        <v>2692.7184852120004</v>
      </c>
      <c r="F102" s="20">
        <v>2692.7184852120004</v>
      </c>
      <c r="G102" s="35">
        <v>38290</v>
      </c>
      <c r="H102" s="22">
        <v>38404</v>
      </c>
      <c r="I102" s="22">
        <v>43341</v>
      </c>
      <c r="J102" s="78">
        <v>13</v>
      </c>
      <c r="K102" s="78">
        <v>10</v>
      </c>
      <c r="L102" s="71"/>
    </row>
    <row r="103" spans="1:12" ht="12" customHeight="1">
      <c r="A103" s="11"/>
      <c r="B103" s="18">
        <v>76</v>
      </c>
      <c r="C103" s="86" t="s">
        <v>87</v>
      </c>
      <c r="D103" s="20">
        <v>870.773276072</v>
      </c>
      <c r="E103" s="20">
        <v>870.773276072</v>
      </c>
      <c r="F103" s="20">
        <v>870.773276072</v>
      </c>
      <c r="G103" s="35">
        <v>38596</v>
      </c>
      <c r="H103" s="22">
        <v>38714</v>
      </c>
      <c r="I103" s="22">
        <v>42384</v>
      </c>
      <c r="J103" s="78">
        <v>9</v>
      </c>
      <c r="K103" s="78">
        <v>4</v>
      </c>
      <c r="L103" s="71"/>
    </row>
    <row r="104" spans="1:12" ht="12" customHeight="1">
      <c r="A104" s="11"/>
      <c r="B104" s="18">
        <v>77</v>
      </c>
      <c r="C104" s="86" t="s">
        <v>88</v>
      </c>
      <c r="D104" s="20">
        <v>2880.9537076214997</v>
      </c>
      <c r="E104" s="20">
        <v>2880.9537076214997</v>
      </c>
      <c r="F104" s="20">
        <v>2880.9537076214997</v>
      </c>
      <c r="G104" s="35">
        <v>38449</v>
      </c>
      <c r="H104" s="22">
        <v>38449</v>
      </c>
      <c r="I104" s="22">
        <v>43341</v>
      </c>
      <c r="J104" s="78">
        <v>12</v>
      </c>
      <c r="K104" s="78">
        <v>8</v>
      </c>
      <c r="L104" s="71"/>
    </row>
    <row r="105" spans="1:12" ht="12" customHeight="1">
      <c r="A105" s="11"/>
      <c r="B105" s="18">
        <v>78</v>
      </c>
      <c r="C105" s="86" t="s">
        <v>89</v>
      </c>
      <c r="D105" s="20">
        <v>225.9350141685</v>
      </c>
      <c r="E105" s="20">
        <v>225.9350141685</v>
      </c>
      <c r="F105" s="20">
        <v>225.9350141685</v>
      </c>
      <c r="G105" s="35">
        <v>38088</v>
      </c>
      <c r="H105" s="22">
        <v>38088</v>
      </c>
      <c r="I105" s="22">
        <v>41780</v>
      </c>
      <c r="J105" s="78">
        <v>10</v>
      </c>
      <c r="K105" s="78">
        <v>1</v>
      </c>
      <c r="L105" s="71"/>
    </row>
    <row r="106" spans="1:12" ht="12" customHeight="1">
      <c r="A106" s="11"/>
      <c r="B106" s="18">
        <v>79</v>
      </c>
      <c r="C106" s="86" t="s">
        <v>90</v>
      </c>
      <c r="D106" s="20">
        <v>5827.555956722501</v>
      </c>
      <c r="E106" s="20">
        <v>5827.555956722501</v>
      </c>
      <c r="F106" s="20">
        <v>5827.555956722501</v>
      </c>
      <c r="G106" s="35">
        <v>39588</v>
      </c>
      <c r="H106" s="22">
        <v>39272</v>
      </c>
      <c r="I106" s="22">
        <v>43341</v>
      </c>
      <c r="J106" s="78">
        <v>10</v>
      </c>
      <c r="K106" s="78">
        <v>3</v>
      </c>
      <c r="L106" s="71"/>
    </row>
    <row r="107" spans="1:12" ht="12" customHeight="1">
      <c r="A107" s="11"/>
      <c r="B107" s="18">
        <v>80</v>
      </c>
      <c r="C107" s="86" t="s">
        <v>355</v>
      </c>
      <c r="D107" s="20">
        <v>2017.245409172</v>
      </c>
      <c r="E107" s="20">
        <v>2017.245409172</v>
      </c>
      <c r="F107" s="20">
        <v>2017.245409172</v>
      </c>
      <c r="G107" s="35">
        <v>38579</v>
      </c>
      <c r="H107" s="22">
        <v>39030</v>
      </c>
      <c r="I107" s="22">
        <v>42475</v>
      </c>
      <c r="J107" s="78">
        <v>10</v>
      </c>
      <c r="K107" s="78">
        <v>8</v>
      </c>
      <c r="L107" s="71"/>
    </row>
    <row r="108" spans="1:12" ht="12" customHeight="1">
      <c r="A108" s="11"/>
      <c r="B108" s="120">
        <v>82</v>
      </c>
      <c r="C108" s="121" t="s">
        <v>91</v>
      </c>
      <c r="D108" s="122">
        <v>204.886429986</v>
      </c>
      <c r="E108" s="122">
        <v>204.886429986</v>
      </c>
      <c r="F108" s="122">
        <v>204.886429986</v>
      </c>
      <c r="G108" s="123">
        <v>38659</v>
      </c>
      <c r="H108" s="124">
        <v>38659</v>
      </c>
      <c r="I108" s="124">
        <v>42069</v>
      </c>
      <c r="J108" s="125">
        <v>9</v>
      </c>
      <c r="K108" s="125">
        <v>0</v>
      </c>
      <c r="L108" s="126"/>
    </row>
    <row r="109" spans="1:12" ht="12" customHeight="1">
      <c r="A109" s="11"/>
      <c r="B109" s="18">
        <v>83</v>
      </c>
      <c r="C109" s="86" t="s">
        <v>92</v>
      </c>
      <c r="D109" s="20">
        <v>62.214781425999995</v>
      </c>
      <c r="E109" s="20">
        <v>62.214781425999995</v>
      </c>
      <c r="F109" s="20">
        <v>62.214781425999995</v>
      </c>
      <c r="G109" s="35">
        <v>38589</v>
      </c>
      <c r="H109" s="22">
        <v>38589</v>
      </c>
      <c r="I109" s="22">
        <v>43341</v>
      </c>
      <c r="J109" s="78">
        <v>12</v>
      </c>
      <c r="K109" s="78">
        <v>8</v>
      </c>
      <c r="L109" s="71"/>
    </row>
    <row r="110" spans="1:12" ht="12" customHeight="1">
      <c r="A110" s="11"/>
      <c r="B110" s="18">
        <v>84</v>
      </c>
      <c r="C110" s="86" t="s">
        <v>93</v>
      </c>
      <c r="D110" s="20">
        <v>1511.910398257</v>
      </c>
      <c r="E110" s="20">
        <v>1511.910398257</v>
      </c>
      <c r="F110" s="20">
        <v>1511.910398257</v>
      </c>
      <c r="G110" s="35">
        <v>39114</v>
      </c>
      <c r="H110" s="22">
        <v>39114</v>
      </c>
      <c r="I110" s="22">
        <v>42475</v>
      </c>
      <c r="J110" s="78">
        <v>9</v>
      </c>
      <c r="K110" s="78">
        <v>1</v>
      </c>
      <c r="L110" s="71"/>
    </row>
    <row r="111" spans="1:12" ht="12" customHeight="1">
      <c r="A111" s="11"/>
      <c r="B111" s="18">
        <v>87</v>
      </c>
      <c r="C111" s="86" t="s">
        <v>356</v>
      </c>
      <c r="D111" s="20">
        <v>3108.8890469035005</v>
      </c>
      <c r="E111" s="20">
        <v>3108.8890469035005</v>
      </c>
      <c r="F111" s="20">
        <v>3108.8890469035005</v>
      </c>
      <c r="G111" s="35">
        <v>38488</v>
      </c>
      <c r="H111" s="22">
        <v>38703</v>
      </c>
      <c r="I111" s="22">
        <v>42069</v>
      </c>
      <c r="J111" s="78">
        <v>9</v>
      </c>
      <c r="K111" s="78">
        <v>6</v>
      </c>
      <c r="L111" s="71"/>
    </row>
    <row r="112" spans="1:12" ht="12" customHeight="1">
      <c r="A112" s="11"/>
      <c r="B112" s="18">
        <v>90</v>
      </c>
      <c r="C112" s="86" t="s">
        <v>94</v>
      </c>
      <c r="D112" s="20">
        <v>622.5287119275</v>
      </c>
      <c r="E112" s="20">
        <v>622.5287119275</v>
      </c>
      <c r="F112" s="20">
        <v>622.5287119275</v>
      </c>
      <c r="G112" s="35">
        <v>38548</v>
      </c>
      <c r="H112" s="22">
        <v>38548</v>
      </c>
      <c r="I112" s="22">
        <v>42069</v>
      </c>
      <c r="J112" s="78">
        <v>9</v>
      </c>
      <c r="K112" s="78">
        <v>7</v>
      </c>
      <c r="L112" s="71"/>
    </row>
    <row r="113" spans="1:12" ht="12" customHeight="1">
      <c r="A113" s="11"/>
      <c r="B113" s="18">
        <v>91</v>
      </c>
      <c r="C113" s="86" t="s">
        <v>95</v>
      </c>
      <c r="D113" s="20">
        <v>941.2186787255</v>
      </c>
      <c r="E113" s="20">
        <v>941.2186787255</v>
      </c>
      <c r="F113" s="20">
        <v>941.2186787255</v>
      </c>
      <c r="G113" s="35">
        <v>38862</v>
      </c>
      <c r="H113" s="22">
        <v>38872</v>
      </c>
      <c r="I113" s="22">
        <v>43341</v>
      </c>
      <c r="J113" s="78">
        <v>12</v>
      </c>
      <c r="K113" s="78">
        <v>1</v>
      </c>
      <c r="L113" s="71"/>
    </row>
    <row r="114" spans="1:12" ht="12" customHeight="1">
      <c r="A114" s="11"/>
      <c r="B114" s="18">
        <v>92</v>
      </c>
      <c r="C114" s="86" t="s">
        <v>96</v>
      </c>
      <c r="D114" s="20">
        <v>1553.3354535965002</v>
      </c>
      <c r="E114" s="20">
        <v>1553.3354535965002</v>
      </c>
      <c r="F114" s="20">
        <v>1553.3354535965002</v>
      </c>
      <c r="G114" s="35">
        <v>38510</v>
      </c>
      <c r="H114" s="22">
        <v>38700</v>
      </c>
      <c r="I114" s="22">
        <v>42384</v>
      </c>
      <c r="J114" s="78">
        <v>10</v>
      </c>
      <c r="K114" s="78">
        <v>4</v>
      </c>
      <c r="L114" s="71"/>
    </row>
    <row r="115" spans="1:12" ht="12" customHeight="1">
      <c r="A115" s="11"/>
      <c r="B115" s="18">
        <v>93</v>
      </c>
      <c r="C115" s="86" t="s">
        <v>97</v>
      </c>
      <c r="D115" s="20">
        <v>1547.4579586725001</v>
      </c>
      <c r="E115" s="20">
        <v>1547.4579586725001</v>
      </c>
      <c r="F115" s="20">
        <v>1547.4579586725001</v>
      </c>
      <c r="G115" s="35">
        <v>38651</v>
      </c>
      <c r="H115" s="22">
        <v>38651</v>
      </c>
      <c r="I115" s="22">
        <v>43341</v>
      </c>
      <c r="J115" s="78">
        <v>12</v>
      </c>
      <c r="K115" s="78">
        <v>9</v>
      </c>
      <c r="L115" s="71"/>
    </row>
    <row r="116" spans="1:12" ht="12" customHeight="1">
      <c r="A116" s="11"/>
      <c r="B116" s="18">
        <v>94</v>
      </c>
      <c r="C116" s="86" t="s">
        <v>98</v>
      </c>
      <c r="D116" s="20">
        <v>683.1288824465</v>
      </c>
      <c r="E116" s="20">
        <v>683.1288824465</v>
      </c>
      <c r="F116" s="20">
        <v>683.1288824465</v>
      </c>
      <c r="G116" s="35">
        <v>38410</v>
      </c>
      <c r="H116" s="22">
        <v>38410</v>
      </c>
      <c r="I116" s="22">
        <v>42185</v>
      </c>
      <c r="J116" s="78">
        <v>10</v>
      </c>
      <c r="K116" s="78">
        <v>3</v>
      </c>
      <c r="L116" s="71"/>
    </row>
    <row r="117" spans="1:12" ht="12" customHeight="1">
      <c r="A117" s="11"/>
      <c r="B117" s="18">
        <v>95</v>
      </c>
      <c r="C117" s="86" t="s">
        <v>99</v>
      </c>
      <c r="D117" s="20">
        <v>280.22142248100005</v>
      </c>
      <c r="E117" s="20">
        <v>280.22142248100005</v>
      </c>
      <c r="F117" s="20">
        <v>280.22142248100005</v>
      </c>
      <c r="G117" s="35">
        <v>38628</v>
      </c>
      <c r="H117" s="22">
        <v>38628</v>
      </c>
      <c r="I117" s="22">
        <v>42069</v>
      </c>
      <c r="J117" s="78">
        <v>9</v>
      </c>
      <c r="K117" s="78">
        <v>0</v>
      </c>
      <c r="L117" s="71"/>
    </row>
    <row r="118" spans="1:12" ht="12" customHeight="1">
      <c r="A118" s="11"/>
      <c r="B118" s="18">
        <v>98</v>
      </c>
      <c r="C118" s="86" t="s">
        <v>100</v>
      </c>
      <c r="D118" s="20">
        <v>179.434685234</v>
      </c>
      <c r="E118" s="20">
        <v>179.434685234</v>
      </c>
      <c r="F118" s="20">
        <v>179.434685234</v>
      </c>
      <c r="G118" s="35">
        <v>38554</v>
      </c>
      <c r="H118" s="22">
        <v>38564</v>
      </c>
      <c r="I118" s="22">
        <v>42069</v>
      </c>
      <c r="J118" s="78">
        <v>9</v>
      </c>
      <c r="K118" s="78">
        <v>7</v>
      </c>
      <c r="L118" s="71"/>
    </row>
    <row r="119" spans="1:12" ht="12" customHeight="1">
      <c r="A119" s="11"/>
      <c r="B119" s="18">
        <v>99</v>
      </c>
      <c r="C119" s="86" t="s">
        <v>101</v>
      </c>
      <c r="D119" s="20">
        <v>1246.249784843</v>
      </c>
      <c r="E119" s="20">
        <v>1246.249784843</v>
      </c>
      <c r="F119" s="20">
        <v>1246.249784843</v>
      </c>
      <c r="G119" s="35">
        <v>38512</v>
      </c>
      <c r="H119" s="22">
        <v>38562</v>
      </c>
      <c r="I119" s="22">
        <v>43279</v>
      </c>
      <c r="J119" s="78">
        <v>13</v>
      </c>
      <c r="K119" s="78">
        <v>0</v>
      </c>
      <c r="L119" s="71"/>
    </row>
    <row r="120" spans="1:12" ht="12" customHeight="1">
      <c r="A120" s="11"/>
      <c r="B120" s="18">
        <v>100</v>
      </c>
      <c r="C120" s="86" t="s">
        <v>102</v>
      </c>
      <c r="D120" s="20">
        <v>2059.0244595445</v>
      </c>
      <c r="E120" s="20">
        <v>2059.0244595445</v>
      </c>
      <c r="F120" s="20">
        <v>2059.0244595445</v>
      </c>
      <c r="G120" s="35">
        <v>38981</v>
      </c>
      <c r="H120" s="22">
        <v>39559</v>
      </c>
      <c r="I120" s="22">
        <v>43341</v>
      </c>
      <c r="J120" s="78">
        <v>11</v>
      </c>
      <c r="K120" s="78">
        <v>10</v>
      </c>
      <c r="L120" s="71"/>
    </row>
    <row r="121" spans="1:12" ht="12" customHeight="1">
      <c r="A121" s="11"/>
      <c r="B121" s="18">
        <v>101</v>
      </c>
      <c r="C121" s="86" t="s">
        <v>103</v>
      </c>
      <c r="D121" s="20">
        <v>1510.27808554</v>
      </c>
      <c r="E121" s="20">
        <v>1510.27808554</v>
      </c>
      <c r="F121" s="20">
        <v>1510.27808554</v>
      </c>
      <c r="G121" s="35">
        <v>38837</v>
      </c>
      <c r="H121" s="22">
        <v>39958</v>
      </c>
      <c r="I121" s="22">
        <v>43572</v>
      </c>
      <c r="J121" s="78">
        <v>12</v>
      </c>
      <c r="K121" s="78">
        <v>6</v>
      </c>
      <c r="L121" s="71"/>
    </row>
    <row r="122" spans="1:12" ht="12" customHeight="1">
      <c r="A122" s="11"/>
      <c r="B122" s="18">
        <v>102</v>
      </c>
      <c r="C122" s="86" t="s">
        <v>104</v>
      </c>
      <c r="D122" s="20">
        <v>841.520047039</v>
      </c>
      <c r="E122" s="20">
        <v>841.520047039</v>
      </c>
      <c r="F122" s="20">
        <v>841.520047039</v>
      </c>
      <c r="G122" s="35">
        <v>38945</v>
      </c>
      <c r="H122" s="22">
        <v>39060</v>
      </c>
      <c r="I122" s="22">
        <v>42626</v>
      </c>
      <c r="J122" s="78">
        <v>9</v>
      </c>
      <c r="K122" s="78">
        <v>11</v>
      </c>
      <c r="L122" s="71"/>
    </row>
    <row r="123" spans="1:12" ht="12" customHeight="1">
      <c r="A123" s="11"/>
      <c r="B123" s="18">
        <v>103</v>
      </c>
      <c r="C123" s="86" t="s">
        <v>105</v>
      </c>
      <c r="D123" s="20">
        <v>395.7828519435</v>
      </c>
      <c r="E123" s="20">
        <v>395.7828519435</v>
      </c>
      <c r="F123" s="20">
        <v>395.7828519435</v>
      </c>
      <c r="G123" s="35">
        <v>38594</v>
      </c>
      <c r="H123" s="22">
        <v>38593</v>
      </c>
      <c r="I123" s="22">
        <v>42069</v>
      </c>
      <c r="J123" s="78">
        <v>9</v>
      </c>
      <c r="K123" s="78">
        <v>5</v>
      </c>
      <c r="L123" s="71"/>
    </row>
    <row r="124" spans="1:12" ht="12" customHeight="1">
      <c r="A124" s="11"/>
      <c r="B124" s="18">
        <v>104</v>
      </c>
      <c r="C124" s="86" t="s">
        <v>106</v>
      </c>
      <c r="D124" s="20">
        <v>6952.349547622501</v>
      </c>
      <c r="E124" s="20">
        <v>6952.349547622501</v>
      </c>
      <c r="F124" s="20">
        <v>6952.349547622501</v>
      </c>
      <c r="G124" s="35">
        <v>38562</v>
      </c>
      <c r="H124" s="22">
        <v>42782</v>
      </c>
      <c r="I124" s="22">
        <v>49947</v>
      </c>
      <c r="J124" s="78">
        <v>31</v>
      </c>
      <c r="K124" s="78">
        <v>0</v>
      </c>
      <c r="L124" s="71"/>
    </row>
    <row r="125" spans="1:12" ht="12" customHeight="1">
      <c r="A125" s="11"/>
      <c r="B125" s="18">
        <v>105</v>
      </c>
      <c r="C125" s="86" t="s">
        <v>107</v>
      </c>
      <c r="D125" s="20">
        <v>2662.693292595</v>
      </c>
      <c r="E125" s="20">
        <v>2662.693292595</v>
      </c>
      <c r="F125" s="20">
        <v>2662.693292595</v>
      </c>
      <c r="G125" s="35">
        <v>38665</v>
      </c>
      <c r="H125" s="22">
        <v>38742</v>
      </c>
      <c r="I125" s="22">
        <v>43279</v>
      </c>
      <c r="J125" s="78">
        <v>12</v>
      </c>
      <c r="K125" s="78">
        <v>3</v>
      </c>
      <c r="L125" s="71"/>
    </row>
    <row r="126" spans="1:12" ht="12" customHeight="1">
      <c r="A126" s="11"/>
      <c r="B126" s="18"/>
      <c r="C126" s="86" t="s">
        <v>293</v>
      </c>
      <c r="D126" s="20"/>
      <c r="E126" s="20"/>
      <c r="F126" s="20"/>
      <c r="G126" s="80"/>
      <c r="H126" s="68"/>
      <c r="I126" s="78"/>
      <c r="J126" s="78"/>
      <c r="K126" s="78"/>
      <c r="L126" s="71"/>
    </row>
    <row r="127" spans="1:12" s="3" customFormat="1" ht="12" customHeight="1">
      <c r="A127" s="25"/>
      <c r="B127" s="58"/>
      <c r="C127" s="87" t="s">
        <v>26</v>
      </c>
      <c r="D127" s="60">
        <f>SUM(D128:D144)</f>
        <v>42634.58461317999</v>
      </c>
      <c r="E127" s="60">
        <f>SUM(E128:E144)</f>
        <v>42634.58461317999</v>
      </c>
      <c r="F127" s="60">
        <f>SUM(F128:F144)</f>
        <v>42634.58461317999</v>
      </c>
      <c r="G127" s="69"/>
      <c r="H127" s="69"/>
      <c r="I127" s="76"/>
      <c r="J127" s="76"/>
      <c r="K127" s="76"/>
      <c r="L127" s="72"/>
    </row>
    <row r="128" spans="1:12" ht="12" customHeight="1">
      <c r="A128" s="11"/>
      <c r="B128" s="18">
        <v>106</v>
      </c>
      <c r="C128" s="86" t="s">
        <v>231</v>
      </c>
      <c r="D128" s="20">
        <v>10533.5281341185</v>
      </c>
      <c r="E128" s="20">
        <v>10533.5281341185</v>
      </c>
      <c r="F128" s="20">
        <v>10533.5281341185</v>
      </c>
      <c r="G128" s="35">
        <v>39052</v>
      </c>
      <c r="H128" s="22">
        <v>39052</v>
      </c>
      <c r="I128" s="22">
        <v>43341</v>
      </c>
      <c r="J128" s="78">
        <v>11</v>
      </c>
      <c r="K128" s="78">
        <v>5</v>
      </c>
      <c r="L128" s="71"/>
    </row>
    <row r="129" spans="1:12" ht="12" customHeight="1">
      <c r="A129" s="11"/>
      <c r="B129" s="18">
        <v>107</v>
      </c>
      <c r="C129" s="86" t="s">
        <v>108</v>
      </c>
      <c r="D129" s="20">
        <v>659.576150821</v>
      </c>
      <c r="E129" s="20">
        <v>659.576150821</v>
      </c>
      <c r="F129" s="20">
        <v>659.576150821</v>
      </c>
      <c r="G129" s="35">
        <v>39243</v>
      </c>
      <c r="H129" s="22">
        <v>39243</v>
      </c>
      <c r="I129" s="22">
        <v>43341</v>
      </c>
      <c r="J129" s="78">
        <v>10</v>
      </c>
      <c r="K129" s="78">
        <v>10</v>
      </c>
      <c r="L129" s="71"/>
    </row>
    <row r="130" spans="1:12" ht="12" customHeight="1">
      <c r="A130" s="11"/>
      <c r="B130" s="18">
        <v>108</v>
      </c>
      <c r="C130" s="86" t="s">
        <v>109</v>
      </c>
      <c r="D130" s="20">
        <v>610.2822498500001</v>
      </c>
      <c r="E130" s="20">
        <v>610.2822498500001</v>
      </c>
      <c r="F130" s="20">
        <v>610.2822498500001</v>
      </c>
      <c r="G130" s="35">
        <v>38754</v>
      </c>
      <c r="H130" s="22">
        <v>38814</v>
      </c>
      <c r="I130" s="22">
        <v>42384</v>
      </c>
      <c r="J130" s="78">
        <v>9</v>
      </c>
      <c r="K130" s="78">
        <v>10</v>
      </c>
      <c r="L130" s="71"/>
    </row>
    <row r="131" spans="1:12" ht="12" customHeight="1">
      <c r="A131" s="11"/>
      <c r="B131" s="18">
        <v>110</v>
      </c>
      <c r="C131" s="86" t="s">
        <v>110</v>
      </c>
      <c r="D131" s="20">
        <v>533.733201358</v>
      </c>
      <c r="E131" s="20">
        <v>533.733201358</v>
      </c>
      <c r="F131" s="20">
        <v>533.733201358</v>
      </c>
      <c r="G131" s="35">
        <v>39179</v>
      </c>
      <c r="H131" s="22">
        <v>39244</v>
      </c>
      <c r="I131" s="22">
        <v>42475</v>
      </c>
      <c r="J131" s="78">
        <v>9</v>
      </c>
      <c r="K131" s="78">
        <v>0</v>
      </c>
      <c r="L131" s="71"/>
    </row>
    <row r="132" spans="1:12" ht="12" customHeight="1">
      <c r="A132" s="11"/>
      <c r="B132" s="18">
        <v>111</v>
      </c>
      <c r="C132" s="86" t="s">
        <v>111</v>
      </c>
      <c r="D132" s="20">
        <v>1462.0710962864998</v>
      </c>
      <c r="E132" s="20">
        <v>1462.0710962864998</v>
      </c>
      <c r="F132" s="20">
        <v>1462.0710962864998</v>
      </c>
      <c r="G132" s="35">
        <v>40040</v>
      </c>
      <c r="H132" s="22">
        <v>40049</v>
      </c>
      <c r="I132" s="22">
        <v>43672</v>
      </c>
      <c r="J132" s="78">
        <v>9</v>
      </c>
      <c r="K132" s="78">
        <v>5</v>
      </c>
      <c r="L132" s="71"/>
    </row>
    <row r="133" spans="1:12" ht="12" customHeight="1">
      <c r="A133" s="11"/>
      <c r="B133" s="18">
        <v>112</v>
      </c>
      <c r="C133" s="86" t="s">
        <v>112</v>
      </c>
      <c r="D133" s="20">
        <v>2453.4740152755</v>
      </c>
      <c r="E133" s="20">
        <v>2453.4740152755</v>
      </c>
      <c r="F133" s="20">
        <v>2453.4740152755</v>
      </c>
      <c r="G133" s="35">
        <v>38621</v>
      </c>
      <c r="H133" s="22">
        <v>40543</v>
      </c>
      <c r="I133" s="22">
        <v>43341</v>
      </c>
      <c r="J133" s="78">
        <v>12</v>
      </c>
      <c r="K133" s="78">
        <v>8</v>
      </c>
      <c r="L133" s="71"/>
    </row>
    <row r="134" spans="1:12" ht="12" customHeight="1">
      <c r="A134" s="11"/>
      <c r="B134" s="18">
        <v>113</v>
      </c>
      <c r="C134" s="86" t="s">
        <v>113</v>
      </c>
      <c r="D134" s="20">
        <v>1679.4559303899998</v>
      </c>
      <c r="E134" s="20">
        <v>1679.4559303899998</v>
      </c>
      <c r="F134" s="20">
        <v>1679.4559303899998</v>
      </c>
      <c r="G134" s="35">
        <v>39357</v>
      </c>
      <c r="H134" s="22">
        <v>39357</v>
      </c>
      <c r="I134" s="22">
        <v>42881</v>
      </c>
      <c r="J134" s="78">
        <v>9</v>
      </c>
      <c r="K134" s="78">
        <v>7</v>
      </c>
      <c r="L134" s="71"/>
    </row>
    <row r="135" spans="1:12" ht="12" customHeight="1">
      <c r="A135" s="11"/>
      <c r="B135" s="18">
        <v>114</v>
      </c>
      <c r="C135" s="86" t="s">
        <v>114</v>
      </c>
      <c r="D135" s="20">
        <v>2031.2890989685</v>
      </c>
      <c r="E135" s="20">
        <v>2031.2890989685</v>
      </c>
      <c r="F135" s="20">
        <v>2031.2890989685</v>
      </c>
      <c r="G135" s="35">
        <v>38847</v>
      </c>
      <c r="H135" s="22">
        <v>38847</v>
      </c>
      <c r="I135" s="22">
        <v>43279</v>
      </c>
      <c r="J135" s="78">
        <v>11</v>
      </c>
      <c r="K135" s="78">
        <v>11</v>
      </c>
      <c r="L135" s="71"/>
    </row>
    <row r="136" spans="1:12" ht="12" customHeight="1">
      <c r="A136" s="11"/>
      <c r="B136" s="18">
        <v>117</v>
      </c>
      <c r="C136" s="86" t="s">
        <v>115</v>
      </c>
      <c r="D136" s="20">
        <v>5594.3313989465</v>
      </c>
      <c r="E136" s="20">
        <v>5594.3313989465</v>
      </c>
      <c r="F136" s="20">
        <v>5594.3313989465</v>
      </c>
      <c r="G136" s="35">
        <v>39091</v>
      </c>
      <c r="H136" s="22">
        <v>39419</v>
      </c>
      <c r="I136" s="22">
        <v>43049</v>
      </c>
      <c r="J136" s="78">
        <v>10</v>
      </c>
      <c r="K136" s="78">
        <v>7</v>
      </c>
      <c r="L136" s="71"/>
    </row>
    <row r="137" spans="1:12" ht="12" customHeight="1">
      <c r="A137" s="11"/>
      <c r="B137" s="18">
        <v>118</v>
      </c>
      <c r="C137" s="86" t="s">
        <v>116</v>
      </c>
      <c r="D137" s="20">
        <v>1753.4820181200002</v>
      </c>
      <c r="E137" s="20">
        <v>1753.4820181200002</v>
      </c>
      <c r="F137" s="20">
        <v>1753.4820181200002</v>
      </c>
      <c r="G137" s="35">
        <v>39205</v>
      </c>
      <c r="H137" s="22">
        <v>39287</v>
      </c>
      <c r="I137" s="22">
        <v>42881</v>
      </c>
      <c r="J137" s="78">
        <v>9</v>
      </c>
      <c r="K137" s="78">
        <v>7</v>
      </c>
      <c r="L137" s="71"/>
    </row>
    <row r="138" spans="1:12" ht="12" customHeight="1">
      <c r="A138" s="11"/>
      <c r="B138" s="18">
        <v>122</v>
      </c>
      <c r="C138" s="88" t="s">
        <v>117</v>
      </c>
      <c r="D138" s="27">
        <v>346.28004903100003</v>
      </c>
      <c r="E138" s="27">
        <v>346.28004903100003</v>
      </c>
      <c r="F138" s="27">
        <v>346.28004903100003</v>
      </c>
      <c r="G138" s="35">
        <v>38842</v>
      </c>
      <c r="H138" s="22">
        <v>38905</v>
      </c>
      <c r="I138" s="22">
        <v>42384</v>
      </c>
      <c r="J138" s="78">
        <v>9</v>
      </c>
      <c r="K138" s="78">
        <v>6</v>
      </c>
      <c r="L138" s="71"/>
    </row>
    <row r="139" spans="1:12" ht="12" customHeight="1">
      <c r="A139" s="11"/>
      <c r="B139" s="120">
        <v>123</v>
      </c>
      <c r="C139" s="121" t="s">
        <v>118</v>
      </c>
      <c r="D139" s="122">
        <v>127.6035179685</v>
      </c>
      <c r="E139" s="122">
        <v>127.6035179685</v>
      </c>
      <c r="F139" s="122">
        <v>127.6035179685</v>
      </c>
      <c r="G139" s="123">
        <v>38946</v>
      </c>
      <c r="H139" s="124">
        <v>39031</v>
      </c>
      <c r="I139" s="124">
        <v>42475</v>
      </c>
      <c r="J139" s="125">
        <v>9</v>
      </c>
      <c r="K139" s="125">
        <v>6</v>
      </c>
      <c r="L139" s="126"/>
    </row>
    <row r="140" spans="1:12" ht="12" customHeight="1">
      <c r="A140" s="11"/>
      <c r="B140" s="18">
        <v>124</v>
      </c>
      <c r="C140" s="86" t="s">
        <v>119</v>
      </c>
      <c r="D140" s="20">
        <v>2328.7885789350003</v>
      </c>
      <c r="E140" s="20">
        <v>2328.7885789350003</v>
      </c>
      <c r="F140" s="20">
        <v>2328.7885789350003</v>
      </c>
      <c r="G140" s="35">
        <v>38922</v>
      </c>
      <c r="H140" s="22">
        <v>39077</v>
      </c>
      <c r="I140" s="22">
        <v>43111</v>
      </c>
      <c r="J140" s="78">
        <v>11</v>
      </c>
      <c r="K140" s="78">
        <v>3</v>
      </c>
      <c r="L140" s="71"/>
    </row>
    <row r="141" spans="1:12" ht="12" customHeight="1">
      <c r="A141" s="11"/>
      <c r="B141" s="18">
        <v>126</v>
      </c>
      <c r="C141" s="86" t="s">
        <v>120</v>
      </c>
      <c r="D141" s="20">
        <v>3874.6965588905</v>
      </c>
      <c r="E141" s="20">
        <v>3874.6965588905</v>
      </c>
      <c r="F141" s="20">
        <v>3874.6965588905</v>
      </c>
      <c r="G141" s="35">
        <v>38968</v>
      </c>
      <c r="H141" s="22">
        <v>39423</v>
      </c>
      <c r="I141" s="22">
        <v>43341</v>
      </c>
      <c r="J141" s="78">
        <v>11</v>
      </c>
      <c r="K141" s="78">
        <v>10</v>
      </c>
      <c r="L141" s="71"/>
    </row>
    <row r="142" spans="1:12" ht="12" customHeight="1">
      <c r="A142" s="11"/>
      <c r="B142" s="18">
        <v>127</v>
      </c>
      <c r="C142" s="86" t="s">
        <v>121</v>
      </c>
      <c r="D142" s="20">
        <v>3262.4231847515</v>
      </c>
      <c r="E142" s="20">
        <v>3262.4231847515</v>
      </c>
      <c r="F142" s="20">
        <v>3262.4231847515</v>
      </c>
      <c r="G142" s="35">
        <v>39214</v>
      </c>
      <c r="H142" s="22">
        <v>39279</v>
      </c>
      <c r="I142" s="22">
        <v>43341</v>
      </c>
      <c r="J142" s="78">
        <v>10</v>
      </c>
      <c r="K142" s="78">
        <v>11</v>
      </c>
      <c r="L142" s="71"/>
    </row>
    <row r="143" spans="1:12" ht="12" customHeight="1">
      <c r="A143" s="11"/>
      <c r="B143" s="18">
        <v>128</v>
      </c>
      <c r="C143" s="86" t="s">
        <v>122</v>
      </c>
      <c r="D143" s="20">
        <v>2965.523837311</v>
      </c>
      <c r="E143" s="20">
        <v>2965.523837311</v>
      </c>
      <c r="F143" s="20">
        <v>2965.523837311</v>
      </c>
      <c r="G143" s="35">
        <v>38994</v>
      </c>
      <c r="H143" s="22">
        <v>39421</v>
      </c>
      <c r="I143" s="22">
        <v>43049</v>
      </c>
      <c r="J143" s="78">
        <v>11</v>
      </c>
      <c r="K143" s="78">
        <v>1</v>
      </c>
      <c r="L143" s="71"/>
    </row>
    <row r="144" spans="1:12" ht="12" customHeight="1">
      <c r="A144" s="11"/>
      <c r="B144" s="18">
        <v>130</v>
      </c>
      <c r="C144" s="86" t="s">
        <v>123</v>
      </c>
      <c r="D144" s="20">
        <v>2418.045592158</v>
      </c>
      <c r="E144" s="20">
        <v>2418.045592158</v>
      </c>
      <c r="F144" s="20">
        <v>2418.045592158</v>
      </c>
      <c r="G144" s="35">
        <v>38806</v>
      </c>
      <c r="H144" s="22">
        <v>40477</v>
      </c>
      <c r="I144" s="22">
        <v>46199</v>
      </c>
      <c r="J144" s="78">
        <v>19</v>
      </c>
      <c r="K144" s="78">
        <v>11</v>
      </c>
      <c r="L144" s="71"/>
    </row>
    <row r="145" spans="1:12" ht="12" customHeight="1">
      <c r="A145" s="11"/>
      <c r="B145" s="18"/>
      <c r="C145" s="86" t="s">
        <v>293</v>
      </c>
      <c r="D145" s="20"/>
      <c r="E145" s="20"/>
      <c r="F145" s="20"/>
      <c r="G145" s="80"/>
      <c r="H145" s="68"/>
      <c r="I145" s="78"/>
      <c r="J145" s="78"/>
      <c r="K145" s="78"/>
      <c r="L145" s="71"/>
    </row>
    <row r="146" spans="1:12" s="3" customFormat="1" ht="12" customHeight="1">
      <c r="A146" s="25"/>
      <c r="B146" s="58"/>
      <c r="C146" s="87" t="s">
        <v>27</v>
      </c>
      <c r="D146" s="60">
        <f>SUM(D147:D155)</f>
        <v>7713.158974139502</v>
      </c>
      <c r="E146" s="60">
        <f>SUM(E147:E155)</f>
        <v>7713.158974139502</v>
      </c>
      <c r="F146" s="60">
        <f>SUM(F147:F155)</f>
        <v>7713.158974139502</v>
      </c>
      <c r="G146" s="69"/>
      <c r="H146" s="69"/>
      <c r="I146" s="76"/>
      <c r="J146" s="76"/>
      <c r="K146" s="76"/>
      <c r="L146" s="72"/>
    </row>
    <row r="147" spans="1:12" ht="12" customHeight="1">
      <c r="A147" s="11"/>
      <c r="B147" s="18">
        <v>132</v>
      </c>
      <c r="C147" s="86" t="s">
        <v>124</v>
      </c>
      <c r="D147" s="20">
        <v>381.9899309275</v>
      </c>
      <c r="E147" s="20">
        <v>381.9899309275</v>
      </c>
      <c r="F147" s="20">
        <v>381.9899309275</v>
      </c>
      <c r="G147" s="35">
        <v>39087</v>
      </c>
      <c r="H147" s="22">
        <v>39087</v>
      </c>
      <c r="I147" s="22">
        <v>44580</v>
      </c>
      <c r="J147" s="78">
        <v>14</v>
      </c>
      <c r="K147" s="78">
        <v>6</v>
      </c>
      <c r="L147" s="71"/>
    </row>
    <row r="148" spans="1:12" ht="12" customHeight="1">
      <c r="A148" s="11"/>
      <c r="B148" s="18">
        <v>136</v>
      </c>
      <c r="C148" s="86" t="s">
        <v>125</v>
      </c>
      <c r="D148" s="20">
        <v>102.5093086115</v>
      </c>
      <c r="E148" s="20">
        <v>102.5093086115</v>
      </c>
      <c r="F148" s="20">
        <v>102.5093086115</v>
      </c>
      <c r="G148" s="35">
        <v>39000</v>
      </c>
      <c r="H148" s="22">
        <v>39045</v>
      </c>
      <c r="I148" s="22">
        <v>42643</v>
      </c>
      <c r="J148" s="78">
        <v>9</v>
      </c>
      <c r="K148" s="78">
        <v>6</v>
      </c>
      <c r="L148" s="71"/>
    </row>
    <row r="149" spans="1:12" ht="12" customHeight="1">
      <c r="A149" s="11"/>
      <c r="B149" s="18">
        <v>138</v>
      </c>
      <c r="C149" s="86" t="s">
        <v>126</v>
      </c>
      <c r="D149" s="20">
        <v>821.7179996165</v>
      </c>
      <c r="E149" s="20">
        <v>821.7179996165</v>
      </c>
      <c r="F149" s="20">
        <v>821.7179996165</v>
      </c>
      <c r="G149" s="35">
        <v>39275</v>
      </c>
      <c r="H149" s="22">
        <v>39275</v>
      </c>
      <c r="I149" s="22">
        <v>42789</v>
      </c>
      <c r="J149" s="78">
        <v>9</v>
      </c>
      <c r="K149" s="78">
        <v>5</v>
      </c>
      <c r="L149" s="71"/>
    </row>
    <row r="150" spans="1:12" ht="12" customHeight="1">
      <c r="A150" s="11"/>
      <c r="B150" s="18">
        <v>139</v>
      </c>
      <c r="C150" s="86" t="s">
        <v>127</v>
      </c>
      <c r="D150" s="20">
        <v>229.44015780000004</v>
      </c>
      <c r="E150" s="20">
        <v>229.44015780000004</v>
      </c>
      <c r="F150" s="20">
        <v>229.44015780000004</v>
      </c>
      <c r="G150" s="35">
        <v>40015</v>
      </c>
      <c r="H150" s="22">
        <v>40527</v>
      </c>
      <c r="I150" s="22">
        <v>43572</v>
      </c>
      <c r="J150" s="78">
        <v>9</v>
      </c>
      <c r="K150" s="78">
        <v>9</v>
      </c>
      <c r="L150" s="71"/>
    </row>
    <row r="151" spans="1:12" ht="12" customHeight="1">
      <c r="A151" s="11"/>
      <c r="B151" s="18">
        <v>140</v>
      </c>
      <c r="C151" s="86" t="s">
        <v>128</v>
      </c>
      <c r="D151" s="20">
        <v>608.6566679375001</v>
      </c>
      <c r="E151" s="20">
        <v>608.6566679375001</v>
      </c>
      <c r="F151" s="20">
        <v>608.6566679375001</v>
      </c>
      <c r="G151" s="35">
        <v>40270</v>
      </c>
      <c r="H151" s="22">
        <v>40336</v>
      </c>
      <c r="I151" s="22">
        <v>46283</v>
      </c>
      <c r="J151" s="78">
        <v>16</v>
      </c>
      <c r="K151" s="78">
        <v>3</v>
      </c>
      <c r="L151" s="71"/>
    </row>
    <row r="152" spans="1:12" ht="12" customHeight="1">
      <c r="A152" s="11"/>
      <c r="B152" s="18">
        <v>141</v>
      </c>
      <c r="C152" s="86" t="s">
        <v>129</v>
      </c>
      <c r="D152" s="20">
        <v>309.8394940515</v>
      </c>
      <c r="E152" s="20">
        <v>309.8394940515</v>
      </c>
      <c r="F152" s="20">
        <v>309.8394940515</v>
      </c>
      <c r="G152" s="35">
        <v>39533</v>
      </c>
      <c r="H152" s="22">
        <v>39533</v>
      </c>
      <c r="I152" s="22">
        <v>43111</v>
      </c>
      <c r="J152" s="78">
        <v>9</v>
      </c>
      <c r="K152" s="78">
        <v>8</v>
      </c>
      <c r="L152" s="71"/>
    </row>
    <row r="153" spans="1:12" ht="12" customHeight="1">
      <c r="A153" s="11"/>
      <c r="B153" s="18">
        <v>142</v>
      </c>
      <c r="C153" s="86" t="s">
        <v>130</v>
      </c>
      <c r="D153" s="20">
        <v>1507.9313401215002</v>
      </c>
      <c r="E153" s="20">
        <v>1507.9313401215002</v>
      </c>
      <c r="F153" s="20">
        <v>1507.9313401215002</v>
      </c>
      <c r="G153" s="35">
        <v>39539</v>
      </c>
      <c r="H153" s="22">
        <v>39681</v>
      </c>
      <c r="I153" s="22">
        <v>43279</v>
      </c>
      <c r="J153" s="78">
        <v>9</v>
      </c>
      <c r="K153" s="78">
        <v>11</v>
      </c>
      <c r="L153" s="71"/>
    </row>
    <row r="154" spans="1:12" ht="12" customHeight="1">
      <c r="A154" s="11"/>
      <c r="B154" s="18">
        <v>143</v>
      </c>
      <c r="C154" s="86" t="s">
        <v>131</v>
      </c>
      <c r="D154" s="20">
        <v>1835.5318217355002</v>
      </c>
      <c r="E154" s="20">
        <v>1835.5318217355002</v>
      </c>
      <c r="F154" s="20">
        <v>1835.5318217355002</v>
      </c>
      <c r="G154" s="35">
        <v>39149</v>
      </c>
      <c r="H154" s="22">
        <v>39353</v>
      </c>
      <c r="I154" s="22">
        <v>43341</v>
      </c>
      <c r="J154" s="78">
        <v>11</v>
      </c>
      <c r="K154" s="78">
        <v>4</v>
      </c>
      <c r="L154" s="71"/>
    </row>
    <row r="155" spans="1:12" ht="12" customHeight="1">
      <c r="A155" s="11"/>
      <c r="B155" s="18">
        <v>144</v>
      </c>
      <c r="C155" s="86" t="s">
        <v>132</v>
      </c>
      <c r="D155" s="20">
        <v>1915.5422533380001</v>
      </c>
      <c r="E155" s="20">
        <v>1915.5422533380001</v>
      </c>
      <c r="F155" s="20">
        <v>1915.5422533380001</v>
      </c>
      <c r="G155" s="35">
        <v>38954</v>
      </c>
      <c r="H155" s="22">
        <v>39191</v>
      </c>
      <c r="I155" s="22">
        <v>43341</v>
      </c>
      <c r="J155" s="78">
        <v>11</v>
      </c>
      <c r="K155" s="78">
        <v>10</v>
      </c>
      <c r="L155" s="71"/>
    </row>
    <row r="156" spans="1:12" ht="12" customHeight="1">
      <c r="A156" s="11"/>
      <c r="B156" s="18"/>
      <c r="C156" s="86" t="s">
        <v>293</v>
      </c>
      <c r="D156" s="20"/>
      <c r="E156" s="20"/>
      <c r="F156" s="20"/>
      <c r="G156" s="80"/>
      <c r="H156" s="68"/>
      <c r="I156" s="78"/>
      <c r="J156" s="78"/>
      <c r="K156" s="78"/>
      <c r="L156" s="71"/>
    </row>
    <row r="157" spans="1:12" s="3" customFormat="1" ht="12" customHeight="1">
      <c r="A157" s="25"/>
      <c r="B157" s="58"/>
      <c r="C157" s="87" t="s">
        <v>28</v>
      </c>
      <c r="D157" s="60">
        <f>SUM(D158:D178)</f>
        <v>73005.65318393901</v>
      </c>
      <c r="E157" s="60">
        <f>SUM(E158:E178)</f>
        <v>73005.65318393901</v>
      </c>
      <c r="F157" s="60">
        <f>SUM(F158:F178)</f>
        <v>73005.65318393901</v>
      </c>
      <c r="G157" s="69"/>
      <c r="H157" s="69"/>
      <c r="I157" s="76"/>
      <c r="J157" s="76"/>
      <c r="K157" s="76"/>
      <c r="L157" s="72"/>
    </row>
    <row r="158" spans="1:12" ht="12" customHeight="1">
      <c r="A158" s="11"/>
      <c r="B158" s="18">
        <v>146</v>
      </c>
      <c r="C158" s="86" t="s">
        <v>133</v>
      </c>
      <c r="D158" s="20">
        <v>6925.010151836001</v>
      </c>
      <c r="E158" s="20">
        <v>6925.010151836001</v>
      </c>
      <c r="F158" s="20">
        <v>6925.010151836001</v>
      </c>
      <c r="G158" s="35">
        <v>41197</v>
      </c>
      <c r="H158" s="22">
        <v>41968</v>
      </c>
      <c r="I158" s="22">
        <v>52096</v>
      </c>
      <c r="J158" s="78">
        <v>29</v>
      </c>
      <c r="K158" s="78">
        <v>5</v>
      </c>
      <c r="L158" s="71"/>
    </row>
    <row r="159" spans="1:12" ht="12" customHeight="1">
      <c r="A159" s="11"/>
      <c r="B159" s="18">
        <v>147</v>
      </c>
      <c r="C159" s="86" t="s">
        <v>232</v>
      </c>
      <c r="D159" s="20">
        <v>2734.03508609</v>
      </c>
      <c r="E159" s="20">
        <v>2734.03508609</v>
      </c>
      <c r="F159" s="20">
        <v>2734.03508609</v>
      </c>
      <c r="G159" s="35">
        <v>40008</v>
      </c>
      <c r="H159" s="22">
        <v>40008</v>
      </c>
      <c r="I159" s="22">
        <v>43572</v>
      </c>
      <c r="J159" s="78">
        <v>9</v>
      </c>
      <c r="K159" s="78">
        <v>6</v>
      </c>
      <c r="L159" s="71"/>
    </row>
    <row r="160" spans="1:12" ht="12" customHeight="1">
      <c r="A160" s="11"/>
      <c r="B160" s="18">
        <v>148</v>
      </c>
      <c r="C160" s="86" t="s">
        <v>269</v>
      </c>
      <c r="D160" s="20">
        <v>1660.3909575189998</v>
      </c>
      <c r="E160" s="20">
        <v>1660.3909575189998</v>
      </c>
      <c r="F160" s="20">
        <v>1660.3909575189998</v>
      </c>
      <c r="G160" s="35">
        <v>39282</v>
      </c>
      <c r="H160" s="22">
        <v>39282</v>
      </c>
      <c r="I160" s="22">
        <v>43672</v>
      </c>
      <c r="J160" s="78">
        <v>11</v>
      </c>
      <c r="K160" s="78">
        <v>10</v>
      </c>
      <c r="L160" s="71"/>
    </row>
    <row r="161" spans="1:12" ht="12" customHeight="1">
      <c r="A161" s="11"/>
      <c r="B161" s="18">
        <v>149</v>
      </c>
      <c r="C161" s="86" t="s">
        <v>270</v>
      </c>
      <c r="D161" s="20">
        <v>2806.817436416</v>
      </c>
      <c r="E161" s="20">
        <v>2806.817436416</v>
      </c>
      <c r="F161" s="20">
        <v>2806.817436416</v>
      </c>
      <c r="G161" s="35">
        <v>39087</v>
      </c>
      <c r="H161" s="22">
        <v>39086</v>
      </c>
      <c r="I161" s="22">
        <v>43290</v>
      </c>
      <c r="J161" s="78">
        <v>10</v>
      </c>
      <c r="K161" s="78">
        <v>10</v>
      </c>
      <c r="L161" s="71"/>
    </row>
    <row r="162" spans="1:12" ht="12" customHeight="1">
      <c r="A162" s="11"/>
      <c r="B162" s="18">
        <v>150</v>
      </c>
      <c r="C162" s="86" t="s">
        <v>271</v>
      </c>
      <c r="D162" s="20">
        <v>2109.3572097605</v>
      </c>
      <c r="E162" s="20">
        <v>2109.3572097605</v>
      </c>
      <c r="F162" s="20">
        <v>2109.3572097605</v>
      </c>
      <c r="G162" s="35">
        <v>39273</v>
      </c>
      <c r="H162" s="22">
        <v>40479</v>
      </c>
      <c r="I162" s="22">
        <v>46346</v>
      </c>
      <c r="J162" s="78">
        <v>19</v>
      </c>
      <c r="K162" s="78">
        <v>2</v>
      </c>
      <c r="L162" s="71"/>
    </row>
    <row r="163" spans="1:12" ht="12" customHeight="1">
      <c r="A163" s="11"/>
      <c r="B163" s="18">
        <v>151</v>
      </c>
      <c r="C163" s="86" t="s">
        <v>134</v>
      </c>
      <c r="D163" s="20">
        <v>3336.8229659240005</v>
      </c>
      <c r="E163" s="20">
        <v>3336.8229659240005</v>
      </c>
      <c r="F163" s="20">
        <v>3336.8229659240005</v>
      </c>
      <c r="G163" s="35">
        <v>40556</v>
      </c>
      <c r="H163" s="22">
        <v>41139</v>
      </c>
      <c r="I163" s="22">
        <v>44727</v>
      </c>
      <c r="J163" s="78">
        <v>10</v>
      </c>
      <c r="K163" s="78">
        <v>10</v>
      </c>
      <c r="L163" s="71"/>
    </row>
    <row r="164" spans="1:12" ht="12" customHeight="1">
      <c r="A164" s="11"/>
      <c r="B164" s="18">
        <v>152</v>
      </c>
      <c r="C164" s="86" t="s">
        <v>135</v>
      </c>
      <c r="D164" s="20">
        <v>2541.1376803470002</v>
      </c>
      <c r="E164" s="20">
        <v>2541.1376803470002</v>
      </c>
      <c r="F164" s="20">
        <v>2541.1376803470002</v>
      </c>
      <c r="G164" s="35">
        <v>39784</v>
      </c>
      <c r="H164" s="22">
        <v>40553</v>
      </c>
      <c r="I164" s="22">
        <v>46283</v>
      </c>
      <c r="J164" s="78">
        <v>17</v>
      </c>
      <c r="K164" s="78">
        <v>8</v>
      </c>
      <c r="L164" s="71"/>
    </row>
    <row r="165" spans="1:12" ht="12" customHeight="1">
      <c r="A165" s="11"/>
      <c r="B165" s="18">
        <v>156</v>
      </c>
      <c r="C165" s="86" t="s">
        <v>136</v>
      </c>
      <c r="D165" s="20">
        <v>495.38568802099996</v>
      </c>
      <c r="E165" s="20">
        <v>495.38568802099996</v>
      </c>
      <c r="F165" s="20">
        <v>495.38568802099996</v>
      </c>
      <c r="G165" s="35">
        <v>39871</v>
      </c>
      <c r="H165" s="22">
        <v>40462</v>
      </c>
      <c r="I165" s="22">
        <v>46213</v>
      </c>
      <c r="J165" s="78">
        <v>17</v>
      </c>
      <c r="K165" s="78">
        <v>0</v>
      </c>
      <c r="L165" s="71"/>
    </row>
    <row r="166" spans="1:12" ht="12" customHeight="1">
      <c r="A166" s="11"/>
      <c r="B166" s="18">
        <v>157</v>
      </c>
      <c r="C166" s="86" t="s">
        <v>137</v>
      </c>
      <c r="D166" s="20">
        <v>9899.085033719</v>
      </c>
      <c r="E166" s="20">
        <v>9899.085033719</v>
      </c>
      <c r="F166" s="20">
        <v>9899.085033719</v>
      </c>
      <c r="G166" s="35">
        <v>40150</v>
      </c>
      <c r="H166" s="22">
        <v>40232</v>
      </c>
      <c r="I166" s="22">
        <v>46353</v>
      </c>
      <c r="J166" s="78">
        <v>16</v>
      </c>
      <c r="K166" s="78">
        <v>9</v>
      </c>
      <c r="L166" s="71"/>
    </row>
    <row r="167" spans="1:12" ht="12" customHeight="1">
      <c r="A167" s="11"/>
      <c r="B167" s="18">
        <v>158</v>
      </c>
      <c r="C167" s="86" t="s">
        <v>138</v>
      </c>
      <c r="D167" s="20">
        <v>1025.2410197295</v>
      </c>
      <c r="E167" s="20">
        <v>1025.2410197295</v>
      </c>
      <c r="F167" s="20">
        <v>1025.2410197295</v>
      </c>
      <c r="G167" s="35">
        <v>39058</v>
      </c>
      <c r="H167" s="22">
        <v>39058</v>
      </c>
      <c r="I167" s="22">
        <v>42643</v>
      </c>
      <c r="J167" s="78">
        <v>8</v>
      </c>
      <c r="K167" s="78">
        <v>9</v>
      </c>
      <c r="L167" s="71"/>
    </row>
    <row r="168" spans="1:12" ht="12" customHeight="1">
      <c r="A168" s="11"/>
      <c r="B168" s="18">
        <v>159</v>
      </c>
      <c r="C168" s="86" t="s">
        <v>139</v>
      </c>
      <c r="D168" s="20">
        <v>59.475899749</v>
      </c>
      <c r="E168" s="20">
        <v>59.475899749</v>
      </c>
      <c r="F168" s="20">
        <v>59.475899749</v>
      </c>
      <c r="G168" s="35">
        <v>39317</v>
      </c>
      <c r="H168" s="22">
        <v>39317</v>
      </c>
      <c r="I168" s="22">
        <v>42475</v>
      </c>
      <c r="J168" s="78">
        <v>8</v>
      </c>
      <c r="K168" s="78">
        <v>6</v>
      </c>
      <c r="L168" s="71"/>
    </row>
    <row r="169" spans="1:12" ht="12" customHeight="1">
      <c r="A169" s="11"/>
      <c r="B169" s="18">
        <v>160</v>
      </c>
      <c r="C169" s="86" t="s">
        <v>140</v>
      </c>
      <c r="D169" s="20">
        <v>326.418041873</v>
      </c>
      <c r="E169" s="20">
        <v>326.418041873</v>
      </c>
      <c r="F169" s="20">
        <v>326.418041873</v>
      </c>
      <c r="G169" s="35">
        <v>39190</v>
      </c>
      <c r="H169" s="22">
        <v>39190</v>
      </c>
      <c r="I169" s="22">
        <v>42475</v>
      </c>
      <c r="J169" s="78">
        <v>8</v>
      </c>
      <c r="K169" s="78">
        <v>6</v>
      </c>
      <c r="L169" s="71"/>
    </row>
    <row r="170" spans="1:12" ht="12" customHeight="1">
      <c r="A170" s="11"/>
      <c r="B170" s="120">
        <v>161</v>
      </c>
      <c r="C170" s="121" t="s">
        <v>141</v>
      </c>
      <c r="D170" s="122">
        <v>574.004036935</v>
      </c>
      <c r="E170" s="122">
        <v>574.004036935</v>
      </c>
      <c r="F170" s="122">
        <v>574.004036935</v>
      </c>
      <c r="G170" s="123">
        <v>39279</v>
      </c>
      <c r="H170" s="124">
        <v>39358</v>
      </c>
      <c r="I170" s="124">
        <v>43279</v>
      </c>
      <c r="J170" s="125">
        <v>10</v>
      </c>
      <c r="K170" s="125">
        <v>9</v>
      </c>
      <c r="L170" s="126"/>
    </row>
    <row r="171" spans="1:12" ht="12" customHeight="1">
      <c r="A171" s="11"/>
      <c r="B171" s="18">
        <v>162</v>
      </c>
      <c r="C171" s="86" t="s">
        <v>297</v>
      </c>
      <c r="D171" s="20">
        <v>294.7255651725</v>
      </c>
      <c r="E171" s="20">
        <v>294.7255651725</v>
      </c>
      <c r="F171" s="20">
        <v>294.7255651725</v>
      </c>
      <c r="G171" s="35">
        <v>39583</v>
      </c>
      <c r="H171" s="22">
        <v>39619</v>
      </c>
      <c r="I171" s="22">
        <v>43279</v>
      </c>
      <c r="J171" s="78">
        <v>9</v>
      </c>
      <c r="K171" s="78">
        <v>11</v>
      </c>
      <c r="L171" s="71"/>
    </row>
    <row r="172" spans="1:12" ht="12" customHeight="1">
      <c r="A172" s="11"/>
      <c r="B172" s="18">
        <v>163</v>
      </c>
      <c r="C172" s="86" t="s">
        <v>142</v>
      </c>
      <c r="D172" s="20">
        <v>553.2821540645</v>
      </c>
      <c r="E172" s="20">
        <v>553.2821540645</v>
      </c>
      <c r="F172" s="20">
        <v>553.2821540645</v>
      </c>
      <c r="G172" s="35">
        <v>39162</v>
      </c>
      <c r="H172" s="22">
        <v>39162</v>
      </c>
      <c r="I172" s="22">
        <v>42475</v>
      </c>
      <c r="J172" s="78">
        <v>9</v>
      </c>
      <c r="K172" s="78">
        <v>0</v>
      </c>
      <c r="L172" s="71"/>
    </row>
    <row r="173" spans="1:12" ht="12" customHeight="1">
      <c r="A173" s="11"/>
      <c r="B173" s="18">
        <v>164</v>
      </c>
      <c r="C173" s="86" t="s">
        <v>143</v>
      </c>
      <c r="D173" s="20">
        <v>6897.5784596355</v>
      </c>
      <c r="E173" s="20">
        <v>6897.5784596355</v>
      </c>
      <c r="F173" s="20">
        <v>6897.5784596355</v>
      </c>
      <c r="G173" s="35">
        <v>40739</v>
      </c>
      <c r="H173" s="22">
        <v>41465</v>
      </c>
      <c r="I173" s="22">
        <v>44669</v>
      </c>
      <c r="J173" s="78">
        <v>10</v>
      </c>
      <c r="K173" s="78">
        <v>8</v>
      </c>
      <c r="L173" s="71"/>
    </row>
    <row r="174" spans="1:12" ht="12" customHeight="1">
      <c r="A174" s="11"/>
      <c r="B174" s="18">
        <v>165</v>
      </c>
      <c r="C174" s="86" t="s">
        <v>144</v>
      </c>
      <c r="D174" s="20">
        <v>1167.5214582885</v>
      </c>
      <c r="E174" s="20">
        <v>1167.5214582885</v>
      </c>
      <c r="F174" s="20">
        <v>1167.5214582885</v>
      </c>
      <c r="G174" s="35">
        <v>39476</v>
      </c>
      <c r="H174" s="22">
        <v>39476</v>
      </c>
      <c r="I174" s="22">
        <v>43111</v>
      </c>
      <c r="J174" s="78">
        <v>9</v>
      </c>
      <c r="K174" s="78">
        <v>11</v>
      </c>
      <c r="L174" s="71"/>
    </row>
    <row r="175" spans="1:12" ht="12" customHeight="1">
      <c r="A175" s="11"/>
      <c r="B175" s="18">
        <v>166</v>
      </c>
      <c r="C175" s="86" t="s">
        <v>145</v>
      </c>
      <c r="D175" s="20">
        <v>1188.325016487</v>
      </c>
      <c r="E175" s="20">
        <v>1188.325016487</v>
      </c>
      <c r="F175" s="20">
        <v>1188.325016487</v>
      </c>
      <c r="G175" s="35">
        <v>39395</v>
      </c>
      <c r="H175" s="22">
        <v>40203</v>
      </c>
      <c r="I175" s="22">
        <v>46353</v>
      </c>
      <c r="J175" s="78">
        <v>18</v>
      </c>
      <c r="K175" s="78">
        <v>9</v>
      </c>
      <c r="L175" s="71"/>
    </row>
    <row r="176" spans="1:12" ht="12" customHeight="1">
      <c r="A176" s="11"/>
      <c r="B176" s="18">
        <v>167</v>
      </c>
      <c r="C176" s="88" t="s">
        <v>146</v>
      </c>
      <c r="D176" s="27">
        <v>24957.937736095002</v>
      </c>
      <c r="E176" s="27">
        <v>24957.937736095002</v>
      </c>
      <c r="F176" s="27">
        <v>24957.937736095002</v>
      </c>
      <c r="G176" s="35">
        <v>40184</v>
      </c>
      <c r="H176" s="22">
        <v>40184</v>
      </c>
      <c r="I176" s="22">
        <v>45548</v>
      </c>
      <c r="J176" s="78">
        <v>14</v>
      </c>
      <c r="K176" s="78">
        <v>5</v>
      </c>
      <c r="L176" s="71"/>
    </row>
    <row r="177" spans="1:12" ht="12" customHeight="1">
      <c r="A177" s="11"/>
      <c r="B177" s="18">
        <v>168</v>
      </c>
      <c r="C177" s="88" t="s">
        <v>147</v>
      </c>
      <c r="D177" s="27">
        <v>2293.8316414685</v>
      </c>
      <c r="E177" s="27">
        <v>2293.8316414685</v>
      </c>
      <c r="F177" s="27">
        <v>2293.8316414685</v>
      </c>
      <c r="G177" s="35">
        <v>39286</v>
      </c>
      <c r="H177" s="22">
        <v>39286</v>
      </c>
      <c r="I177" s="22">
        <v>42881</v>
      </c>
      <c r="J177" s="78">
        <v>9</v>
      </c>
      <c r="K177" s="78">
        <v>5</v>
      </c>
      <c r="L177" s="71"/>
    </row>
    <row r="178" spans="1:12" ht="12" customHeight="1">
      <c r="A178" s="11"/>
      <c r="B178" s="18">
        <v>170</v>
      </c>
      <c r="C178" s="86" t="s">
        <v>148</v>
      </c>
      <c r="D178" s="20">
        <v>1159.2699448085</v>
      </c>
      <c r="E178" s="20">
        <v>1159.2699448085</v>
      </c>
      <c r="F178" s="20">
        <v>1159.2699448085</v>
      </c>
      <c r="G178" s="35">
        <v>40893</v>
      </c>
      <c r="H178" s="22">
        <v>41040</v>
      </c>
      <c r="I178" s="22">
        <v>46129</v>
      </c>
      <c r="J178" s="78">
        <v>13</v>
      </c>
      <c r="K178" s="78">
        <v>11</v>
      </c>
      <c r="L178" s="71"/>
    </row>
    <row r="179" spans="1:12" s="6" customFormat="1" ht="12" customHeight="1">
      <c r="A179" s="28"/>
      <c r="B179" s="18"/>
      <c r="C179" s="86" t="s">
        <v>293</v>
      </c>
      <c r="D179" s="20"/>
      <c r="E179" s="20"/>
      <c r="F179" s="20"/>
      <c r="G179" s="68"/>
      <c r="H179" s="68"/>
      <c r="I179" s="78"/>
      <c r="J179" s="78"/>
      <c r="K179" s="78"/>
      <c r="L179" s="71"/>
    </row>
    <row r="180" spans="1:12" s="7" customFormat="1" ht="12" customHeight="1">
      <c r="A180" s="29"/>
      <c r="B180" s="58"/>
      <c r="C180" s="87" t="s">
        <v>29</v>
      </c>
      <c r="D180" s="60">
        <f>SUM(D181:D204)</f>
        <v>601366.2324057781</v>
      </c>
      <c r="E180" s="60">
        <f>SUM(E181:E204)</f>
        <v>601366.2324057781</v>
      </c>
      <c r="F180" s="60">
        <f>SUM(F181:F204)</f>
        <v>601366.2324057781</v>
      </c>
      <c r="G180" s="69"/>
      <c r="H180" s="69"/>
      <c r="I180" s="76"/>
      <c r="J180" s="76"/>
      <c r="K180" s="76"/>
      <c r="L180" s="72"/>
    </row>
    <row r="181" spans="1:12" ht="12" customHeight="1">
      <c r="A181" s="11"/>
      <c r="B181" s="18">
        <v>171</v>
      </c>
      <c r="C181" s="86" t="s">
        <v>149</v>
      </c>
      <c r="D181" s="20">
        <v>422666.529287002</v>
      </c>
      <c r="E181" s="20">
        <v>422666.529287002</v>
      </c>
      <c r="F181" s="20">
        <v>422666.529287002</v>
      </c>
      <c r="G181" s="35">
        <v>42642</v>
      </c>
      <c r="H181" s="22">
        <v>44183</v>
      </c>
      <c r="I181" s="22">
        <v>50039</v>
      </c>
      <c r="J181" s="78">
        <v>20</v>
      </c>
      <c r="K181" s="78">
        <v>2</v>
      </c>
      <c r="L181" s="71"/>
    </row>
    <row r="182" spans="1:12" ht="12" customHeight="1">
      <c r="A182" s="11"/>
      <c r="B182" s="18">
        <v>176</v>
      </c>
      <c r="C182" s="86" t="s">
        <v>150</v>
      </c>
      <c r="D182" s="20">
        <v>1833.0673181135003</v>
      </c>
      <c r="E182" s="20">
        <v>1833.0673181135003</v>
      </c>
      <c r="F182" s="20">
        <v>1833.0673181135003</v>
      </c>
      <c r="G182" s="35">
        <v>41202</v>
      </c>
      <c r="H182" s="22">
        <v>41404</v>
      </c>
      <c r="I182" s="22">
        <v>44727</v>
      </c>
      <c r="J182" s="78">
        <v>9</v>
      </c>
      <c r="K182" s="78">
        <v>6</v>
      </c>
      <c r="L182" s="71"/>
    </row>
    <row r="183" spans="1:12" ht="12" customHeight="1">
      <c r="A183" s="11"/>
      <c r="B183" s="18">
        <v>177</v>
      </c>
      <c r="C183" s="86" t="s">
        <v>151</v>
      </c>
      <c r="D183" s="20">
        <v>127.215992414</v>
      </c>
      <c r="E183" s="20">
        <v>127.215992414</v>
      </c>
      <c r="F183" s="20">
        <v>127.215992414</v>
      </c>
      <c r="G183" s="35">
        <v>40297</v>
      </c>
      <c r="H183" s="22">
        <v>40296</v>
      </c>
      <c r="I183" s="22">
        <v>46353</v>
      </c>
      <c r="J183" s="78">
        <v>16</v>
      </c>
      <c r="K183" s="78">
        <v>5</v>
      </c>
      <c r="L183" s="71"/>
    </row>
    <row r="184" spans="1:12" ht="12" customHeight="1">
      <c r="A184" s="11"/>
      <c r="B184" s="18">
        <v>181</v>
      </c>
      <c r="C184" s="88" t="s">
        <v>152</v>
      </c>
      <c r="D184" s="27">
        <v>31839.4913234755</v>
      </c>
      <c r="E184" s="27">
        <v>31839.4913234755</v>
      </c>
      <c r="F184" s="27">
        <v>31839.4913234755</v>
      </c>
      <c r="G184" s="35">
        <v>40631</v>
      </c>
      <c r="H184" s="22">
        <v>40764</v>
      </c>
      <c r="I184" s="22">
        <v>47340</v>
      </c>
      <c r="J184" s="78">
        <v>17</v>
      </c>
      <c r="K184" s="78">
        <v>11</v>
      </c>
      <c r="L184" s="71"/>
    </row>
    <row r="185" spans="1:12" ht="12" customHeight="1">
      <c r="A185" s="11"/>
      <c r="B185" s="18">
        <v>182</v>
      </c>
      <c r="C185" s="86" t="s">
        <v>153</v>
      </c>
      <c r="D185" s="20">
        <v>2691.7593970294997</v>
      </c>
      <c r="E185" s="20">
        <v>2691.7593970294997</v>
      </c>
      <c r="F185" s="20">
        <v>2691.7593970294997</v>
      </c>
      <c r="G185" s="35">
        <v>39713</v>
      </c>
      <c r="H185" s="22">
        <v>39710</v>
      </c>
      <c r="I185" s="22">
        <v>43111</v>
      </c>
      <c r="J185" s="78">
        <v>9</v>
      </c>
      <c r="K185" s="78">
        <v>6</v>
      </c>
      <c r="L185" s="71"/>
    </row>
    <row r="186" spans="1:12" ht="12" customHeight="1">
      <c r="A186" s="11"/>
      <c r="B186" s="18">
        <v>183</v>
      </c>
      <c r="C186" s="86" t="s">
        <v>154</v>
      </c>
      <c r="D186" s="20">
        <v>476.80098995550003</v>
      </c>
      <c r="E186" s="20">
        <v>476.80098995550003</v>
      </c>
      <c r="F186" s="20">
        <v>476.80098995550003</v>
      </c>
      <c r="G186" s="35">
        <v>39517</v>
      </c>
      <c r="H186" s="22">
        <v>39513</v>
      </c>
      <c r="I186" s="22">
        <v>43279</v>
      </c>
      <c r="J186" s="78">
        <v>9</v>
      </c>
      <c r="K186" s="78">
        <v>11</v>
      </c>
      <c r="L186" s="71"/>
    </row>
    <row r="187" spans="1:12" ht="12" customHeight="1">
      <c r="A187" s="11"/>
      <c r="B187" s="18">
        <v>185</v>
      </c>
      <c r="C187" s="86" t="s">
        <v>155</v>
      </c>
      <c r="D187" s="20">
        <v>2256.8842589685</v>
      </c>
      <c r="E187" s="20">
        <v>2256.8842589685</v>
      </c>
      <c r="F187" s="20">
        <v>2256.8842589685</v>
      </c>
      <c r="G187" s="35">
        <v>40595</v>
      </c>
      <c r="H187" s="22">
        <v>41718</v>
      </c>
      <c r="I187" s="22">
        <v>44669</v>
      </c>
      <c r="J187" s="78">
        <v>10</v>
      </c>
      <c r="K187" s="78">
        <v>9</v>
      </c>
      <c r="L187" s="71"/>
    </row>
    <row r="188" spans="1:12" ht="12" customHeight="1">
      <c r="A188" s="11"/>
      <c r="B188" s="18">
        <v>188</v>
      </c>
      <c r="C188" s="86" t="s">
        <v>156</v>
      </c>
      <c r="D188" s="20">
        <v>19561.305317687</v>
      </c>
      <c r="E188" s="20">
        <v>19561.305317687</v>
      </c>
      <c r="F188" s="20">
        <v>19561.305317687</v>
      </c>
      <c r="G188" s="35">
        <v>39935</v>
      </c>
      <c r="H188" s="22">
        <v>44316</v>
      </c>
      <c r="I188" s="22">
        <v>51274</v>
      </c>
      <c r="J188" s="78">
        <v>31</v>
      </c>
      <c r="K188" s="78">
        <v>0</v>
      </c>
      <c r="L188" s="71"/>
    </row>
    <row r="189" spans="1:12" ht="12" customHeight="1">
      <c r="A189" s="11"/>
      <c r="B189" s="18">
        <v>189</v>
      </c>
      <c r="C189" s="86" t="s">
        <v>157</v>
      </c>
      <c r="D189" s="20">
        <v>1010.974328294</v>
      </c>
      <c r="E189" s="20">
        <v>1010.974328294</v>
      </c>
      <c r="F189" s="20">
        <v>1010.974328294</v>
      </c>
      <c r="G189" s="35">
        <v>40631</v>
      </c>
      <c r="H189" s="22">
        <v>40946</v>
      </c>
      <c r="I189" s="22">
        <v>46066</v>
      </c>
      <c r="J189" s="78">
        <v>14</v>
      </c>
      <c r="K189" s="78">
        <v>7</v>
      </c>
      <c r="L189" s="71"/>
    </row>
    <row r="190" spans="1:12" ht="12" customHeight="1">
      <c r="A190" s="11"/>
      <c r="B190" s="18">
        <v>190</v>
      </c>
      <c r="C190" s="86" t="s">
        <v>158</v>
      </c>
      <c r="D190" s="20">
        <v>5942.0946538205</v>
      </c>
      <c r="E190" s="20">
        <v>5942.0946538205</v>
      </c>
      <c r="F190" s="20">
        <v>5942.0946538205</v>
      </c>
      <c r="G190" s="35">
        <v>40541</v>
      </c>
      <c r="H190" s="22">
        <v>42737</v>
      </c>
      <c r="I190" s="22">
        <v>49947</v>
      </c>
      <c r="J190" s="78">
        <v>25</v>
      </c>
      <c r="K190" s="78">
        <v>4</v>
      </c>
      <c r="L190" s="71"/>
    </row>
    <row r="191" spans="1:12" ht="12" customHeight="1">
      <c r="A191" s="11"/>
      <c r="B191" s="18">
        <v>191</v>
      </c>
      <c r="C191" s="86" t="s">
        <v>159</v>
      </c>
      <c r="D191" s="20">
        <v>1033.4029744010002</v>
      </c>
      <c r="E191" s="20">
        <v>1033.4029744010002</v>
      </c>
      <c r="F191" s="20">
        <v>1033.4029744010002</v>
      </c>
      <c r="G191" s="35">
        <v>40246</v>
      </c>
      <c r="H191" s="22">
        <v>40756</v>
      </c>
      <c r="I191" s="22">
        <v>45548</v>
      </c>
      <c r="J191" s="78">
        <v>14</v>
      </c>
      <c r="K191" s="78">
        <v>5</v>
      </c>
      <c r="L191" s="71"/>
    </row>
    <row r="192" spans="1:12" ht="12" customHeight="1">
      <c r="A192" s="11"/>
      <c r="B192" s="18">
        <v>192</v>
      </c>
      <c r="C192" s="86" t="s">
        <v>160</v>
      </c>
      <c r="D192" s="20">
        <v>10136.890367086</v>
      </c>
      <c r="E192" s="20">
        <v>10136.890367086</v>
      </c>
      <c r="F192" s="20">
        <v>10136.890367086</v>
      </c>
      <c r="G192" s="35">
        <v>40323</v>
      </c>
      <c r="H192" s="22">
        <v>42171</v>
      </c>
      <c r="I192" s="22">
        <v>46276</v>
      </c>
      <c r="J192" s="78">
        <v>16</v>
      </c>
      <c r="K192" s="78">
        <v>3</v>
      </c>
      <c r="L192" s="71"/>
    </row>
    <row r="193" spans="1:12" ht="12" customHeight="1">
      <c r="A193" s="11"/>
      <c r="B193" s="18">
        <v>193</v>
      </c>
      <c r="C193" s="86" t="s">
        <v>161</v>
      </c>
      <c r="D193" s="20">
        <v>730.9132306945</v>
      </c>
      <c r="E193" s="20">
        <v>730.9132306945</v>
      </c>
      <c r="F193" s="20">
        <v>730.9132306945</v>
      </c>
      <c r="G193" s="35">
        <v>40423</v>
      </c>
      <c r="H193" s="22">
        <v>40423</v>
      </c>
      <c r="I193" s="22">
        <v>44022</v>
      </c>
      <c r="J193" s="78">
        <v>9</v>
      </c>
      <c r="K193" s="78">
        <v>6</v>
      </c>
      <c r="L193" s="71"/>
    </row>
    <row r="194" spans="1:12" ht="12" customHeight="1">
      <c r="A194" s="11"/>
      <c r="B194" s="18">
        <v>194</v>
      </c>
      <c r="C194" s="86" t="s">
        <v>162</v>
      </c>
      <c r="D194" s="20">
        <v>17059.576929941</v>
      </c>
      <c r="E194" s="20">
        <v>17059.576929941</v>
      </c>
      <c r="F194" s="20">
        <v>17059.576929941</v>
      </c>
      <c r="G194" s="35">
        <v>40631</v>
      </c>
      <c r="H194" s="22">
        <v>41261</v>
      </c>
      <c r="I194" s="22">
        <v>46129</v>
      </c>
      <c r="J194" s="78">
        <v>14</v>
      </c>
      <c r="K194" s="78">
        <v>9</v>
      </c>
      <c r="L194" s="71"/>
    </row>
    <row r="195" spans="1:12" ht="12" customHeight="1">
      <c r="A195" s="11"/>
      <c r="B195" s="18">
        <v>195</v>
      </c>
      <c r="C195" s="86" t="s">
        <v>163</v>
      </c>
      <c r="D195" s="20">
        <v>7908.396003410001</v>
      </c>
      <c r="E195" s="20">
        <v>7908.396003410001</v>
      </c>
      <c r="F195" s="20">
        <v>7908.396003410001</v>
      </c>
      <c r="G195" s="35">
        <v>39958</v>
      </c>
      <c r="H195" s="22">
        <v>41242</v>
      </c>
      <c r="I195" s="22">
        <v>46129</v>
      </c>
      <c r="J195" s="78">
        <v>16</v>
      </c>
      <c r="K195" s="78">
        <v>9</v>
      </c>
      <c r="L195" s="71"/>
    </row>
    <row r="196" spans="1:12" ht="12" customHeight="1">
      <c r="A196" s="11"/>
      <c r="B196" s="18">
        <v>197</v>
      </c>
      <c r="C196" s="86" t="s">
        <v>164</v>
      </c>
      <c r="D196" s="20">
        <v>354.34532300300003</v>
      </c>
      <c r="E196" s="20">
        <v>354.34532300300003</v>
      </c>
      <c r="F196" s="20">
        <v>354.34532300300003</v>
      </c>
      <c r="G196" s="35">
        <v>40487</v>
      </c>
      <c r="H196" s="22">
        <v>40548</v>
      </c>
      <c r="I196" s="22">
        <v>46346</v>
      </c>
      <c r="J196" s="78">
        <v>15</v>
      </c>
      <c r="K196" s="78">
        <v>11</v>
      </c>
      <c r="L196" s="71"/>
    </row>
    <row r="197" spans="1:12" ht="12" customHeight="1">
      <c r="A197" s="11"/>
      <c r="B197" s="18">
        <v>198</v>
      </c>
      <c r="C197" s="86" t="s">
        <v>165</v>
      </c>
      <c r="D197" s="20">
        <v>8389.774043343</v>
      </c>
      <c r="E197" s="20">
        <v>8389.774043343</v>
      </c>
      <c r="F197" s="20">
        <v>8389.774043343</v>
      </c>
      <c r="G197" s="35">
        <v>40826</v>
      </c>
      <c r="H197" s="22">
        <v>41540</v>
      </c>
      <c r="I197" s="22">
        <v>46129</v>
      </c>
      <c r="J197" s="78">
        <v>14</v>
      </c>
      <c r="K197" s="78">
        <v>3</v>
      </c>
      <c r="L197" s="71"/>
    </row>
    <row r="198" spans="1:12" ht="12" customHeight="1">
      <c r="A198" s="11"/>
      <c r="B198" s="18">
        <v>199</v>
      </c>
      <c r="C198" s="86" t="s">
        <v>298</v>
      </c>
      <c r="D198" s="20">
        <v>772.021258967</v>
      </c>
      <c r="E198" s="20">
        <v>772.021258967</v>
      </c>
      <c r="F198" s="20">
        <v>772.021258967</v>
      </c>
      <c r="G198" s="35">
        <v>39757</v>
      </c>
      <c r="H198" s="22">
        <v>40364</v>
      </c>
      <c r="I198" s="22">
        <v>46276</v>
      </c>
      <c r="J198" s="78">
        <v>17</v>
      </c>
      <c r="K198" s="78">
        <v>8</v>
      </c>
      <c r="L198" s="71"/>
    </row>
    <row r="199" spans="1:12" ht="12" customHeight="1">
      <c r="A199" s="11"/>
      <c r="B199" s="18">
        <v>200</v>
      </c>
      <c r="C199" s="86" t="s">
        <v>166</v>
      </c>
      <c r="D199" s="20">
        <v>7693.0651556045</v>
      </c>
      <c r="E199" s="20">
        <v>7693.0651556045</v>
      </c>
      <c r="F199" s="20">
        <v>7693.0651556045</v>
      </c>
      <c r="G199" s="35">
        <v>40984</v>
      </c>
      <c r="H199" s="22">
        <v>41687</v>
      </c>
      <c r="I199" s="22">
        <v>46367</v>
      </c>
      <c r="J199" s="78">
        <v>14</v>
      </c>
      <c r="K199" s="78">
        <v>8</v>
      </c>
      <c r="L199" s="71"/>
    </row>
    <row r="200" spans="1:12" ht="12" customHeight="1">
      <c r="A200" s="11"/>
      <c r="B200" s="18">
        <v>201</v>
      </c>
      <c r="C200" s="86" t="s">
        <v>167</v>
      </c>
      <c r="D200" s="20">
        <v>17029.7647147985</v>
      </c>
      <c r="E200" s="20">
        <v>17029.7647147985</v>
      </c>
      <c r="F200" s="20">
        <v>17029.7647147985</v>
      </c>
      <c r="G200" s="35">
        <v>40092</v>
      </c>
      <c r="H200" s="22">
        <v>41802</v>
      </c>
      <c r="I200" s="22">
        <v>46142</v>
      </c>
      <c r="J200" s="78">
        <v>16</v>
      </c>
      <c r="K200" s="78">
        <v>2</v>
      </c>
      <c r="L200" s="71"/>
    </row>
    <row r="201" spans="1:12" ht="12" customHeight="1">
      <c r="A201" s="11"/>
      <c r="B201" s="120">
        <v>202</v>
      </c>
      <c r="C201" s="127" t="s">
        <v>168</v>
      </c>
      <c r="D201" s="128">
        <v>20600.5700406345</v>
      </c>
      <c r="E201" s="128">
        <v>20600.5700406345</v>
      </c>
      <c r="F201" s="128">
        <v>20600.5700406345</v>
      </c>
      <c r="G201" s="123">
        <v>41267</v>
      </c>
      <c r="H201" s="124">
        <v>42270</v>
      </c>
      <c r="I201" s="124">
        <v>45950</v>
      </c>
      <c r="J201" s="125">
        <v>12</v>
      </c>
      <c r="K201" s="125">
        <v>6</v>
      </c>
      <c r="L201" s="126"/>
    </row>
    <row r="202" spans="1:12" ht="12" customHeight="1">
      <c r="A202" s="11"/>
      <c r="B202" s="18">
        <v>203</v>
      </c>
      <c r="C202" s="88" t="s">
        <v>169</v>
      </c>
      <c r="D202" s="27">
        <v>1454.115635287</v>
      </c>
      <c r="E202" s="27">
        <v>1454.115635287</v>
      </c>
      <c r="F202" s="27">
        <v>1454.115635287</v>
      </c>
      <c r="G202" s="35">
        <v>39647</v>
      </c>
      <c r="H202" s="22">
        <v>40144</v>
      </c>
      <c r="I202" s="22">
        <v>45548</v>
      </c>
      <c r="J202" s="78">
        <v>16</v>
      </c>
      <c r="K202" s="78">
        <v>1</v>
      </c>
      <c r="L202" s="71"/>
    </row>
    <row r="203" spans="1:12" ht="12" customHeight="1">
      <c r="A203" s="11"/>
      <c r="B203" s="18">
        <v>204</v>
      </c>
      <c r="C203" s="86" t="s">
        <v>170</v>
      </c>
      <c r="D203" s="20">
        <v>14567.795127483501</v>
      </c>
      <c r="E203" s="20">
        <v>14567.795127483501</v>
      </c>
      <c r="F203" s="20">
        <v>14567.795127483501</v>
      </c>
      <c r="G203" s="35">
        <v>40385</v>
      </c>
      <c r="H203" s="22">
        <v>40508</v>
      </c>
      <c r="I203" s="22">
        <v>46346</v>
      </c>
      <c r="J203" s="78">
        <v>15</v>
      </c>
      <c r="K203" s="78">
        <v>11</v>
      </c>
      <c r="L203" s="71"/>
    </row>
    <row r="204" spans="1:12" ht="12" customHeight="1">
      <c r="A204" s="11"/>
      <c r="B204" s="18">
        <v>205</v>
      </c>
      <c r="C204" s="86" t="s">
        <v>171</v>
      </c>
      <c r="D204" s="20">
        <v>5229.4787343645</v>
      </c>
      <c r="E204" s="20">
        <v>5229.4787343645</v>
      </c>
      <c r="F204" s="20">
        <v>5229.4787343645</v>
      </c>
      <c r="G204" s="35">
        <v>39917</v>
      </c>
      <c r="H204" s="22">
        <v>40449</v>
      </c>
      <c r="I204" s="22">
        <v>46213</v>
      </c>
      <c r="J204" s="78">
        <v>17</v>
      </c>
      <c r="K204" s="78">
        <v>0</v>
      </c>
      <c r="L204" s="71"/>
    </row>
    <row r="205" spans="1:12" ht="12" customHeight="1">
      <c r="A205" s="11"/>
      <c r="B205" s="18"/>
      <c r="C205" s="86" t="s">
        <v>293</v>
      </c>
      <c r="D205" s="20"/>
      <c r="E205" s="20"/>
      <c r="F205" s="20"/>
      <c r="G205" s="80"/>
      <c r="H205" s="68"/>
      <c r="I205" s="78"/>
      <c r="J205" s="78"/>
      <c r="K205" s="78"/>
      <c r="L205" s="71"/>
    </row>
    <row r="206" spans="1:12" s="3" customFormat="1" ht="12" customHeight="1">
      <c r="A206" s="25"/>
      <c r="B206" s="58"/>
      <c r="C206" s="89" t="s">
        <v>30</v>
      </c>
      <c r="D206" s="60">
        <f>SUM(D207:D227)</f>
        <v>112415.6043128545</v>
      </c>
      <c r="E206" s="60">
        <f>SUM(E207:E227)</f>
        <v>112415.6043128545</v>
      </c>
      <c r="F206" s="60">
        <f>SUM(F207:F227)</f>
        <v>112415.6043128545</v>
      </c>
      <c r="G206" s="69"/>
      <c r="H206" s="69"/>
      <c r="I206" s="76"/>
      <c r="J206" s="76"/>
      <c r="K206" s="76"/>
      <c r="L206" s="72"/>
    </row>
    <row r="207" spans="1:12" ht="12" customHeight="1">
      <c r="A207" s="11"/>
      <c r="B207" s="18">
        <v>206</v>
      </c>
      <c r="C207" s="86" t="s">
        <v>272</v>
      </c>
      <c r="D207" s="20">
        <v>1135.3294817935</v>
      </c>
      <c r="E207" s="20">
        <v>1135.3294817935</v>
      </c>
      <c r="F207" s="20">
        <v>1135.3294817935</v>
      </c>
      <c r="G207" s="35">
        <v>39936</v>
      </c>
      <c r="H207" s="22">
        <v>39936</v>
      </c>
      <c r="I207" s="22">
        <v>43572</v>
      </c>
      <c r="J207" s="78">
        <v>9</v>
      </c>
      <c r="K207" s="78">
        <v>6</v>
      </c>
      <c r="L207" s="71"/>
    </row>
    <row r="208" spans="1:12" ht="12" customHeight="1">
      <c r="A208" s="11"/>
      <c r="B208" s="18">
        <v>207</v>
      </c>
      <c r="C208" s="86" t="s">
        <v>172</v>
      </c>
      <c r="D208" s="20">
        <v>1881.9649455425001</v>
      </c>
      <c r="E208" s="20">
        <v>1881.9649455425001</v>
      </c>
      <c r="F208" s="20">
        <v>1881.9649455425001</v>
      </c>
      <c r="G208" s="35">
        <v>40022</v>
      </c>
      <c r="H208" s="22">
        <v>40693</v>
      </c>
      <c r="I208" s="22">
        <v>46283</v>
      </c>
      <c r="J208" s="78">
        <v>16</v>
      </c>
      <c r="K208" s="78">
        <v>11</v>
      </c>
      <c r="L208" s="71"/>
    </row>
    <row r="209" spans="1:12" ht="12" customHeight="1">
      <c r="A209" s="11"/>
      <c r="B209" s="18">
        <v>208</v>
      </c>
      <c r="C209" s="88" t="s">
        <v>173</v>
      </c>
      <c r="D209" s="27">
        <v>714.9146024019999</v>
      </c>
      <c r="E209" s="27">
        <v>714.9146024019999</v>
      </c>
      <c r="F209" s="27">
        <v>714.9146024019999</v>
      </c>
      <c r="G209" s="35">
        <v>40144</v>
      </c>
      <c r="H209" s="22">
        <v>40144</v>
      </c>
      <c r="I209" s="22">
        <v>45548</v>
      </c>
      <c r="J209" s="78">
        <v>14</v>
      </c>
      <c r="K209" s="78">
        <v>5</v>
      </c>
      <c r="L209" s="71"/>
    </row>
    <row r="210" spans="1:12" ht="12" customHeight="1">
      <c r="A210" s="11"/>
      <c r="B210" s="18">
        <v>209</v>
      </c>
      <c r="C210" s="86" t="s">
        <v>174</v>
      </c>
      <c r="D210" s="20">
        <v>2557.74234863</v>
      </c>
      <c r="E210" s="20">
        <v>2557.74234863</v>
      </c>
      <c r="F210" s="20">
        <v>2557.74234863</v>
      </c>
      <c r="G210" s="35">
        <v>40532</v>
      </c>
      <c r="H210" s="22">
        <v>45730</v>
      </c>
      <c r="I210" s="22">
        <v>54423</v>
      </c>
      <c r="J210" s="78">
        <v>37</v>
      </c>
      <c r="K210" s="78">
        <v>11</v>
      </c>
      <c r="L210" s="71"/>
    </row>
    <row r="211" spans="1:12" ht="12" customHeight="1">
      <c r="A211" s="11"/>
      <c r="B211" s="18">
        <v>210</v>
      </c>
      <c r="C211" s="86" t="s">
        <v>175</v>
      </c>
      <c r="D211" s="20">
        <v>3424.6608291560005</v>
      </c>
      <c r="E211" s="20">
        <v>3424.6608291560005</v>
      </c>
      <c r="F211" s="20">
        <v>3424.6608291560005</v>
      </c>
      <c r="G211" s="35">
        <v>40497</v>
      </c>
      <c r="H211" s="22">
        <v>40758</v>
      </c>
      <c r="I211" s="22">
        <v>46346</v>
      </c>
      <c r="J211" s="78">
        <v>15</v>
      </c>
      <c r="K211" s="78">
        <v>11</v>
      </c>
      <c r="L211" s="71"/>
    </row>
    <row r="212" spans="1:12" s="6" customFormat="1" ht="12" customHeight="1">
      <c r="A212" s="28"/>
      <c r="B212" s="18">
        <v>211</v>
      </c>
      <c r="C212" s="86" t="s">
        <v>176</v>
      </c>
      <c r="D212" s="20">
        <v>3278.0374985155004</v>
      </c>
      <c r="E212" s="20">
        <v>3278.0374985155004</v>
      </c>
      <c r="F212" s="20">
        <v>3278.0374985155004</v>
      </c>
      <c r="G212" s="35">
        <v>40343</v>
      </c>
      <c r="H212" s="22">
        <v>41921</v>
      </c>
      <c r="I212" s="22">
        <v>46234</v>
      </c>
      <c r="J212" s="78">
        <v>15</v>
      </c>
      <c r="K212" s="78">
        <v>11</v>
      </c>
      <c r="L212" s="71"/>
    </row>
    <row r="213" spans="1:12" s="6" customFormat="1" ht="12" customHeight="1">
      <c r="A213" s="28"/>
      <c r="B213" s="18">
        <v>212</v>
      </c>
      <c r="C213" s="86" t="s">
        <v>177</v>
      </c>
      <c r="D213" s="20">
        <v>5720.5269849315</v>
      </c>
      <c r="E213" s="20">
        <v>5720.5269849315</v>
      </c>
      <c r="F213" s="20">
        <v>5720.5269849315</v>
      </c>
      <c r="G213" s="35">
        <v>40471</v>
      </c>
      <c r="H213" s="22">
        <v>42278</v>
      </c>
      <c r="I213" s="22">
        <v>51439</v>
      </c>
      <c r="J213" s="78">
        <v>30</v>
      </c>
      <c r="K213" s="78">
        <v>0</v>
      </c>
      <c r="L213" s="71"/>
    </row>
    <row r="214" spans="1:12" ht="12" customHeight="1">
      <c r="A214" s="11"/>
      <c r="B214" s="18">
        <v>213</v>
      </c>
      <c r="C214" s="88" t="s">
        <v>178</v>
      </c>
      <c r="D214" s="27">
        <v>16096.127330209501</v>
      </c>
      <c r="E214" s="27">
        <v>16096.127330209501</v>
      </c>
      <c r="F214" s="27">
        <v>16096.127330209501</v>
      </c>
      <c r="G214" s="35">
        <v>40448</v>
      </c>
      <c r="H214" s="22">
        <v>43070</v>
      </c>
      <c r="I214" s="22">
        <v>53885</v>
      </c>
      <c r="J214" s="78">
        <v>36</v>
      </c>
      <c r="K214" s="78">
        <v>7</v>
      </c>
      <c r="L214" s="71"/>
    </row>
    <row r="215" spans="1:12" ht="12" customHeight="1">
      <c r="A215" s="11"/>
      <c r="B215" s="18">
        <v>214</v>
      </c>
      <c r="C215" s="86" t="s">
        <v>179</v>
      </c>
      <c r="D215" s="20">
        <v>4934.8809721435</v>
      </c>
      <c r="E215" s="20">
        <v>4934.8809721435</v>
      </c>
      <c r="F215" s="20">
        <v>4934.8809721435</v>
      </c>
      <c r="G215" s="35">
        <v>40548</v>
      </c>
      <c r="H215" s="22">
        <v>45884</v>
      </c>
      <c r="I215" s="22">
        <v>48441</v>
      </c>
      <c r="J215" s="78">
        <v>21</v>
      </c>
      <c r="K215" s="78">
        <v>1</v>
      </c>
      <c r="L215" s="71"/>
    </row>
    <row r="216" spans="1:12" ht="12" customHeight="1">
      <c r="A216" s="11"/>
      <c r="B216" s="18">
        <v>215</v>
      </c>
      <c r="C216" s="86" t="s">
        <v>180</v>
      </c>
      <c r="D216" s="20">
        <v>2246.0460376270003</v>
      </c>
      <c r="E216" s="20">
        <v>2246.0460376270003</v>
      </c>
      <c r="F216" s="20">
        <v>2246.0460376270003</v>
      </c>
      <c r="G216" s="35">
        <v>40357</v>
      </c>
      <c r="H216" s="22">
        <v>43069</v>
      </c>
      <c r="I216" s="22">
        <v>53885</v>
      </c>
      <c r="J216" s="78">
        <v>36</v>
      </c>
      <c r="K216" s="78">
        <v>11</v>
      </c>
      <c r="L216" s="71"/>
    </row>
    <row r="217" spans="1:12" ht="12" customHeight="1">
      <c r="A217" s="11"/>
      <c r="B217" s="18">
        <v>216</v>
      </c>
      <c r="C217" s="86" t="s">
        <v>181</v>
      </c>
      <c r="D217" s="20">
        <v>3732.1504696805005</v>
      </c>
      <c r="E217" s="20">
        <v>3732.1504696805005</v>
      </c>
      <c r="F217" s="20">
        <v>3732.1504696805005</v>
      </c>
      <c r="G217" s="35">
        <v>41264</v>
      </c>
      <c r="H217" s="22">
        <v>42612</v>
      </c>
      <c r="I217" s="22">
        <v>46139</v>
      </c>
      <c r="J217" s="78">
        <v>13</v>
      </c>
      <c r="K217" s="78">
        <v>0</v>
      </c>
      <c r="L217" s="71"/>
    </row>
    <row r="218" spans="1:12" ht="12" customHeight="1">
      <c r="A218" s="11"/>
      <c r="B218" s="18">
        <v>217</v>
      </c>
      <c r="C218" s="88" t="s">
        <v>182</v>
      </c>
      <c r="D218" s="27">
        <v>10626.1347414635</v>
      </c>
      <c r="E218" s="27">
        <v>10626.1347414635</v>
      </c>
      <c r="F218" s="27">
        <v>10626.1347414635</v>
      </c>
      <c r="G218" s="35">
        <v>41688</v>
      </c>
      <c r="H218" s="22">
        <v>41705</v>
      </c>
      <c r="I218" s="22">
        <v>48319</v>
      </c>
      <c r="J218" s="78">
        <v>17</v>
      </c>
      <c r="K218" s="78">
        <v>10</v>
      </c>
      <c r="L218" s="71"/>
    </row>
    <row r="219" spans="1:12" ht="12" customHeight="1">
      <c r="A219" s="11"/>
      <c r="B219" s="18">
        <v>218</v>
      </c>
      <c r="C219" s="86" t="s">
        <v>183</v>
      </c>
      <c r="D219" s="20">
        <v>804.103607741</v>
      </c>
      <c r="E219" s="20">
        <v>804.103607741</v>
      </c>
      <c r="F219" s="20">
        <v>804.103607741</v>
      </c>
      <c r="G219" s="35">
        <v>40448</v>
      </c>
      <c r="H219" s="22">
        <v>40505</v>
      </c>
      <c r="I219" s="22">
        <v>46213</v>
      </c>
      <c r="J219" s="78">
        <v>15</v>
      </c>
      <c r="K219" s="78">
        <v>7</v>
      </c>
      <c r="L219" s="71"/>
    </row>
    <row r="220" spans="1:12" ht="12" customHeight="1">
      <c r="A220" s="11"/>
      <c r="B220" s="18">
        <v>219</v>
      </c>
      <c r="C220" s="86" t="s">
        <v>184</v>
      </c>
      <c r="D220" s="20">
        <v>6254.0724236025</v>
      </c>
      <c r="E220" s="20">
        <v>6254.0724236025</v>
      </c>
      <c r="F220" s="20">
        <v>6254.0724236025</v>
      </c>
      <c r="G220" s="35">
        <v>40973</v>
      </c>
      <c r="H220" s="22">
        <v>40973</v>
      </c>
      <c r="I220" s="22">
        <v>46304</v>
      </c>
      <c r="J220" s="78">
        <v>14</v>
      </c>
      <c r="K220" s="78">
        <v>6</v>
      </c>
      <c r="L220" s="71"/>
    </row>
    <row r="221" spans="1:12" ht="12" customHeight="1">
      <c r="A221" s="11"/>
      <c r="B221" s="18">
        <v>222</v>
      </c>
      <c r="C221" s="88" t="s">
        <v>185</v>
      </c>
      <c r="D221" s="27">
        <v>40825.2932135825</v>
      </c>
      <c r="E221" s="27">
        <v>40825.2932135825</v>
      </c>
      <c r="F221" s="27">
        <v>40825.2932135825</v>
      </c>
      <c r="G221" s="35">
        <v>40826</v>
      </c>
      <c r="H221" s="22">
        <v>42705</v>
      </c>
      <c r="I221" s="22">
        <v>48319</v>
      </c>
      <c r="J221" s="78">
        <v>20</v>
      </c>
      <c r="K221" s="78">
        <v>0</v>
      </c>
      <c r="L221" s="71"/>
    </row>
    <row r="222" spans="1:12" ht="12" customHeight="1">
      <c r="A222" s="11"/>
      <c r="B222" s="18">
        <v>223</v>
      </c>
      <c r="C222" s="88" t="s">
        <v>299</v>
      </c>
      <c r="D222" s="27">
        <v>126.20620707100001</v>
      </c>
      <c r="E222" s="27">
        <v>126.20620707100001</v>
      </c>
      <c r="F222" s="27">
        <v>126.20620707100001</v>
      </c>
      <c r="G222" s="35">
        <v>40850</v>
      </c>
      <c r="H222" s="22">
        <v>40913</v>
      </c>
      <c r="I222" s="22">
        <v>44022</v>
      </c>
      <c r="J222" s="78">
        <v>8</v>
      </c>
      <c r="K222" s="78">
        <v>6</v>
      </c>
      <c r="L222" s="71"/>
    </row>
    <row r="223" spans="1:12" ht="12" customHeight="1">
      <c r="A223" s="11"/>
      <c r="B223" s="18">
        <v>225</v>
      </c>
      <c r="C223" s="86" t="s">
        <v>300</v>
      </c>
      <c r="D223" s="20">
        <v>10.888012828</v>
      </c>
      <c r="E223" s="20">
        <v>10.888012828</v>
      </c>
      <c r="F223" s="20">
        <v>10.888012828</v>
      </c>
      <c r="G223" s="35">
        <v>40571</v>
      </c>
      <c r="H223" s="22">
        <v>40571</v>
      </c>
      <c r="I223" s="22">
        <v>44224</v>
      </c>
      <c r="J223" s="78">
        <v>9</v>
      </c>
      <c r="K223" s="78">
        <v>5</v>
      </c>
      <c r="L223" s="71"/>
    </row>
    <row r="224" spans="1:12" ht="12" customHeight="1">
      <c r="A224" s="11"/>
      <c r="B224" s="18">
        <v>226</v>
      </c>
      <c r="C224" s="88" t="s">
        <v>186</v>
      </c>
      <c r="D224" s="27">
        <v>333.91432615450003</v>
      </c>
      <c r="E224" s="27">
        <v>333.91432615450003</v>
      </c>
      <c r="F224" s="27">
        <v>333.91432615450003</v>
      </c>
      <c r="G224" s="35">
        <v>42612</v>
      </c>
      <c r="H224" s="22">
        <v>42612</v>
      </c>
      <c r="I224" s="22">
        <v>46139</v>
      </c>
      <c r="J224" s="78">
        <v>9</v>
      </c>
      <c r="K224" s="78">
        <v>6</v>
      </c>
      <c r="L224" s="71"/>
    </row>
    <row r="225" spans="1:12" ht="12" customHeight="1">
      <c r="A225" s="11"/>
      <c r="B225" s="18">
        <v>227</v>
      </c>
      <c r="C225" s="88" t="s">
        <v>187</v>
      </c>
      <c r="D225" s="27">
        <v>2955.3090490175</v>
      </c>
      <c r="E225" s="27">
        <v>2955.3090490175</v>
      </c>
      <c r="F225" s="27">
        <v>2955.3090490175</v>
      </c>
      <c r="G225" s="35">
        <v>41254</v>
      </c>
      <c r="H225" s="22">
        <v>41360</v>
      </c>
      <c r="I225" s="22">
        <v>44669</v>
      </c>
      <c r="J225" s="78">
        <v>9</v>
      </c>
      <c r="K225" s="78">
        <v>0</v>
      </c>
      <c r="L225" s="71"/>
    </row>
    <row r="226" spans="1:12" ht="12" customHeight="1">
      <c r="A226" s="11"/>
      <c r="B226" s="18">
        <v>228</v>
      </c>
      <c r="C226" s="86" t="s">
        <v>301</v>
      </c>
      <c r="D226" s="20">
        <v>1689.4892545475002</v>
      </c>
      <c r="E226" s="20">
        <v>1689.4892545475002</v>
      </c>
      <c r="F226" s="20">
        <v>1689.4892545475002</v>
      </c>
      <c r="G226" s="35">
        <v>41227</v>
      </c>
      <c r="H226" s="22">
        <v>41243</v>
      </c>
      <c r="I226" s="22">
        <v>45035</v>
      </c>
      <c r="J226" s="78">
        <v>10</v>
      </c>
      <c r="K226" s="78">
        <v>0</v>
      </c>
      <c r="L226" s="71"/>
    </row>
    <row r="227" spans="1:12" ht="12" customHeight="1">
      <c r="A227" s="11"/>
      <c r="B227" s="18">
        <v>229</v>
      </c>
      <c r="C227" s="86" t="s">
        <v>188</v>
      </c>
      <c r="D227" s="20">
        <v>3067.8119762150004</v>
      </c>
      <c r="E227" s="20">
        <v>3067.8119762150004</v>
      </c>
      <c r="F227" s="20">
        <v>3067.8119762150004</v>
      </c>
      <c r="G227" s="35">
        <v>41662</v>
      </c>
      <c r="H227" s="22">
        <v>41662</v>
      </c>
      <c r="I227" s="22">
        <v>46367</v>
      </c>
      <c r="J227" s="78">
        <v>12</v>
      </c>
      <c r="K227" s="78">
        <v>8</v>
      </c>
      <c r="L227" s="71"/>
    </row>
    <row r="228" spans="1:12" ht="12" customHeight="1">
      <c r="A228" s="11"/>
      <c r="B228" s="90"/>
      <c r="C228" s="86" t="s">
        <v>293</v>
      </c>
      <c r="D228" s="23"/>
      <c r="E228" s="23"/>
      <c r="F228" s="23"/>
      <c r="G228" s="80"/>
      <c r="H228" s="68"/>
      <c r="I228" s="78"/>
      <c r="J228" s="78"/>
      <c r="K228" s="78"/>
      <c r="L228" s="73"/>
    </row>
    <row r="229" spans="1:12" s="3" customFormat="1" ht="12" customHeight="1">
      <c r="A229" s="25"/>
      <c r="B229" s="91"/>
      <c r="C229" s="87" t="s">
        <v>31</v>
      </c>
      <c r="D229" s="61">
        <f>SUM(D230:D239)</f>
        <v>50628.349983001</v>
      </c>
      <c r="E229" s="61">
        <f>SUM(E230:E239)</f>
        <v>50628.349983001</v>
      </c>
      <c r="F229" s="61">
        <f>SUM(F230:F239)</f>
        <v>50628.349983001</v>
      </c>
      <c r="G229" s="69"/>
      <c r="H229" s="69"/>
      <c r="I229" s="76"/>
      <c r="J229" s="76"/>
      <c r="K229" s="76"/>
      <c r="L229" s="74"/>
    </row>
    <row r="230" spans="1:12" ht="12" customHeight="1">
      <c r="A230" s="11"/>
      <c r="B230" s="90">
        <v>231</v>
      </c>
      <c r="C230" s="86" t="s">
        <v>189</v>
      </c>
      <c r="D230" s="23">
        <v>399.75874022000005</v>
      </c>
      <c r="E230" s="23">
        <v>399.75874022000005</v>
      </c>
      <c r="F230" s="23">
        <v>399.75874022000005</v>
      </c>
      <c r="G230" s="35">
        <v>40403</v>
      </c>
      <c r="H230" s="22">
        <v>40403</v>
      </c>
      <c r="I230" s="22">
        <v>46199</v>
      </c>
      <c r="J230" s="78">
        <v>15</v>
      </c>
      <c r="K230" s="78">
        <v>6</v>
      </c>
      <c r="L230" s="73"/>
    </row>
    <row r="231" spans="1:12" ht="12" customHeight="1">
      <c r="A231" s="11"/>
      <c r="B231" s="90">
        <v>233</v>
      </c>
      <c r="C231" s="86" t="s">
        <v>190</v>
      </c>
      <c r="D231" s="23">
        <v>150.6287974065</v>
      </c>
      <c r="E231" s="23">
        <v>150.6287974065</v>
      </c>
      <c r="F231" s="23">
        <v>150.6287974065</v>
      </c>
      <c r="G231" s="35">
        <v>40371</v>
      </c>
      <c r="H231" s="22">
        <v>40371</v>
      </c>
      <c r="I231" s="22">
        <v>46199</v>
      </c>
      <c r="J231" s="78">
        <v>15</v>
      </c>
      <c r="K231" s="78">
        <v>6</v>
      </c>
      <c r="L231" s="73"/>
    </row>
    <row r="232" spans="1:12" ht="12" customHeight="1">
      <c r="A232" s="11"/>
      <c r="B232" s="129">
        <v>234</v>
      </c>
      <c r="C232" s="127" t="s">
        <v>302</v>
      </c>
      <c r="D232" s="130">
        <v>4127.8922163745</v>
      </c>
      <c r="E232" s="130">
        <v>4127.8922163745</v>
      </c>
      <c r="F232" s="130">
        <v>4127.8922163745</v>
      </c>
      <c r="G232" s="123">
        <v>42936</v>
      </c>
      <c r="H232" s="124">
        <v>42977</v>
      </c>
      <c r="I232" s="124">
        <v>53885</v>
      </c>
      <c r="J232" s="125">
        <v>29</v>
      </c>
      <c r="K232" s="125">
        <v>6</v>
      </c>
      <c r="L232" s="131"/>
    </row>
    <row r="233" spans="1:12" ht="12" customHeight="1">
      <c r="A233" s="11"/>
      <c r="B233" s="90">
        <v>235</v>
      </c>
      <c r="C233" s="88" t="s">
        <v>191</v>
      </c>
      <c r="D233" s="30">
        <v>2024.317364601</v>
      </c>
      <c r="E233" s="30">
        <v>2024.317364601</v>
      </c>
      <c r="F233" s="30">
        <v>2024.317364601</v>
      </c>
      <c r="G233" s="35">
        <v>41831</v>
      </c>
      <c r="H233" s="22">
        <v>41901</v>
      </c>
      <c r="I233" s="22">
        <v>46142</v>
      </c>
      <c r="J233" s="78">
        <v>11</v>
      </c>
      <c r="K233" s="78">
        <v>6</v>
      </c>
      <c r="L233" s="73"/>
    </row>
    <row r="234" spans="1:12" ht="12" customHeight="1">
      <c r="A234" s="11"/>
      <c r="B234" s="90">
        <v>236</v>
      </c>
      <c r="C234" s="86" t="s">
        <v>192</v>
      </c>
      <c r="D234" s="23">
        <v>1355.011516831</v>
      </c>
      <c r="E234" s="23">
        <v>1355.011516831</v>
      </c>
      <c r="F234" s="23">
        <v>1355.011516831</v>
      </c>
      <c r="G234" s="35">
        <v>41217</v>
      </c>
      <c r="H234" s="22">
        <v>41217</v>
      </c>
      <c r="I234" s="22">
        <v>44727</v>
      </c>
      <c r="J234" s="78">
        <v>9</v>
      </c>
      <c r="K234" s="78">
        <v>6</v>
      </c>
      <c r="L234" s="73"/>
    </row>
    <row r="235" spans="1:12" ht="12" customHeight="1">
      <c r="A235" s="11"/>
      <c r="B235" s="90">
        <v>237</v>
      </c>
      <c r="C235" s="86" t="s">
        <v>193</v>
      </c>
      <c r="D235" s="23">
        <v>1205.6509511935</v>
      </c>
      <c r="E235" s="23">
        <v>1205.6509511935</v>
      </c>
      <c r="F235" s="23">
        <v>1205.6509511935</v>
      </c>
      <c r="G235" s="35">
        <v>42429</v>
      </c>
      <c r="H235" s="22">
        <v>42755</v>
      </c>
      <c r="I235" s="22">
        <v>46365</v>
      </c>
      <c r="J235" s="78">
        <v>10</v>
      </c>
      <c r="K235" s="78">
        <v>8</v>
      </c>
      <c r="L235" s="73"/>
    </row>
    <row r="236" spans="1:12" ht="12" customHeight="1">
      <c r="A236" s="11"/>
      <c r="B236" s="90">
        <v>242</v>
      </c>
      <c r="C236" s="86" t="s">
        <v>274</v>
      </c>
      <c r="D236" s="23">
        <v>14121.319334657499</v>
      </c>
      <c r="E236" s="23">
        <v>14121.319334657499</v>
      </c>
      <c r="F236" s="23">
        <v>14121.319334657499</v>
      </c>
      <c r="G236" s="35">
        <v>40716</v>
      </c>
      <c r="H236" s="22">
        <v>43277</v>
      </c>
      <c r="I236" s="22">
        <v>54128</v>
      </c>
      <c r="J236" s="78">
        <v>36</v>
      </c>
      <c r="K236" s="78">
        <v>2</v>
      </c>
      <c r="L236" s="73"/>
    </row>
    <row r="237" spans="1:12" ht="12" customHeight="1">
      <c r="A237" s="11"/>
      <c r="B237" s="90">
        <v>243</v>
      </c>
      <c r="C237" s="88" t="s">
        <v>275</v>
      </c>
      <c r="D237" s="30">
        <v>11431.133134533</v>
      </c>
      <c r="E237" s="30">
        <v>11431.133134533</v>
      </c>
      <c r="F237" s="30">
        <v>11431.133134533</v>
      </c>
      <c r="G237" s="35">
        <v>40737</v>
      </c>
      <c r="H237" s="22">
        <v>42577</v>
      </c>
      <c r="I237" s="22">
        <v>46139</v>
      </c>
      <c r="J237" s="78">
        <v>14</v>
      </c>
      <c r="K237" s="78">
        <v>3</v>
      </c>
      <c r="L237" s="73"/>
    </row>
    <row r="238" spans="1:12" ht="12" customHeight="1">
      <c r="A238" s="11"/>
      <c r="B238" s="90">
        <v>244</v>
      </c>
      <c r="C238" s="86" t="s">
        <v>276</v>
      </c>
      <c r="D238" s="23">
        <v>14030.020005981</v>
      </c>
      <c r="E238" s="23">
        <v>14030.020005981</v>
      </c>
      <c r="F238" s="23">
        <v>14030.020005981</v>
      </c>
      <c r="G238" s="35">
        <v>40420</v>
      </c>
      <c r="H238" s="22">
        <v>42516</v>
      </c>
      <c r="I238" s="22">
        <v>46318</v>
      </c>
      <c r="J238" s="78">
        <v>15</v>
      </c>
      <c r="K238" s="78">
        <v>9</v>
      </c>
      <c r="L238" s="73"/>
    </row>
    <row r="239" spans="1:12" ht="12" customHeight="1">
      <c r="A239" s="11"/>
      <c r="B239" s="90">
        <v>245</v>
      </c>
      <c r="C239" s="86" t="s">
        <v>277</v>
      </c>
      <c r="D239" s="23">
        <v>1782.6179212030002</v>
      </c>
      <c r="E239" s="23">
        <v>1782.6179212030002</v>
      </c>
      <c r="F239" s="23">
        <v>1782.6179212030002</v>
      </c>
      <c r="G239" s="35">
        <v>40805</v>
      </c>
      <c r="H239" s="22">
        <v>45884</v>
      </c>
      <c r="I239" s="22">
        <v>48175</v>
      </c>
      <c r="J239" s="78">
        <v>20</v>
      </c>
      <c r="K239" s="78">
        <v>1</v>
      </c>
      <c r="L239" s="73"/>
    </row>
    <row r="240" spans="1:12" ht="12" customHeight="1">
      <c r="A240" s="11"/>
      <c r="B240" s="90"/>
      <c r="C240" s="86" t="s">
        <v>293</v>
      </c>
      <c r="D240" s="23"/>
      <c r="E240" s="23"/>
      <c r="F240" s="23"/>
      <c r="G240" s="80"/>
      <c r="H240" s="68"/>
      <c r="I240" s="78"/>
      <c r="J240" s="78"/>
      <c r="K240" s="78"/>
      <c r="L240" s="73"/>
    </row>
    <row r="241" spans="1:12" s="3" customFormat="1" ht="12" customHeight="1">
      <c r="A241" s="25"/>
      <c r="B241" s="91"/>
      <c r="C241" s="87" t="s">
        <v>32</v>
      </c>
      <c r="D241" s="61">
        <f>SUM(D242:D250)</f>
        <v>35385.6868932105</v>
      </c>
      <c r="E241" s="61">
        <f>SUM(E242:E250)</f>
        <v>35385.6868932105</v>
      </c>
      <c r="F241" s="61">
        <f>SUM(F242:F250)</f>
        <v>35385.6868932105</v>
      </c>
      <c r="G241" s="69"/>
      <c r="H241" s="69"/>
      <c r="I241" s="76"/>
      <c r="J241" s="76"/>
      <c r="K241" s="76"/>
      <c r="L241" s="74"/>
    </row>
    <row r="242" spans="1:12" ht="12" customHeight="1">
      <c r="A242" s="11"/>
      <c r="B242" s="90">
        <v>247</v>
      </c>
      <c r="C242" s="86" t="s">
        <v>303</v>
      </c>
      <c r="D242" s="23">
        <v>4211.0031611655</v>
      </c>
      <c r="E242" s="23">
        <v>4211.0031611655</v>
      </c>
      <c r="F242" s="23">
        <v>4211.0031611655</v>
      </c>
      <c r="G242" s="35">
        <v>41401</v>
      </c>
      <c r="H242" s="22">
        <v>41796</v>
      </c>
      <c r="I242" s="22">
        <v>46142</v>
      </c>
      <c r="J242" s="78">
        <v>12</v>
      </c>
      <c r="K242" s="78">
        <v>9</v>
      </c>
      <c r="L242" s="73"/>
    </row>
    <row r="243" spans="1:12" ht="12" customHeight="1">
      <c r="A243" s="11"/>
      <c r="B243" s="90">
        <v>248</v>
      </c>
      <c r="C243" s="86" t="s">
        <v>194</v>
      </c>
      <c r="D243" s="23">
        <v>4345.2015502</v>
      </c>
      <c r="E243" s="23">
        <v>4345.2015502</v>
      </c>
      <c r="F243" s="23">
        <v>4345.2015502</v>
      </c>
      <c r="G243" s="35">
        <v>40876</v>
      </c>
      <c r="H243" s="22">
        <v>41197</v>
      </c>
      <c r="I243" s="22">
        <v>46185</v>
      </c>
      <c r="J243" s="78">
        <v>14</v>
      </c>
      <c r="K243" s="78">
        <v>1</v>
      </c>
      <c r="L243" s="73"/>
    </row>
    <row r="244" spans="1:12" s="6" customFormat="1" ht="12" customHeight="1">
      <c r="A244" s="28"/>
      <c r="B244" s="90">
        <v>249</v>
      </c>
      <c r="C244" s="86" t="s">
        <v>195</v>
      </c>
      <c r="D244" s="23">
        <v>4980.5709080995</v>
      </c>
      <c r="E244" s="23">
        <v>4980.5709080995</v>
      </c>
      <c r="F244" s="23">
        <v>4980.5709080995</v>
      </c>
      <c r="G244" s="35">
        <v>41700</v>
      </c>
      <c r="H244" s="22">
        <v>44545</v>
      </c>
      <c r="I244" s="22">
        <v>53051</v>
      </c>
      <c r="J244" s="78">
        <v>31</v>
      </c>
      <c r="K244" s="78">
        <v>0</v>
      </c>
      <c r="L244" s="73"/>
    </row>
    <row r="245" spans="1:12" s="6" customFormat="1" ht="12" customHeight="1">
      <c r="A245" s="28"/>
      <c r="B245" s="90">
        <v>250</v>
      </c>
      <c r="C245" s="88" t="s">
        <v>196</v>
      </c>
      <c r="D245" s="30">
        <v>1954.610765513</v>
      </c>
      <c r="E245" s="30">
        <v>1954.610765513</v>
      </c>
      <c r="F245" s="30">
        <v>1954.610765513</v>
      </c>
      <c r="G245" s="35">
        <v>40822</v>
      </c>
      <c r="H245" s="22">
        <v>40928</v>
      </c>
      <c r="I245" s="22">
        <v>46311</v>
      </c>
      <c r="J245" s="78">
        <v>14</v>
      </c>
      <c r="K245" s="78">
        <v>6</v>
      </c>
      <c r="L245" s="73"/>
    </row>
    <row r="246" spans="1:12" ht="12" customHeight="1">
      <c r="A246" s="11"/>
      <c r="B246" s="90">
        <v>251</v>
      </c>
      <c r="C246" s="88" t="s">
        <v>197</v>
      </c>
      <c r="D246" s="30">
        <v>1608.1245727295</v>
      </c>
      <c r="E246" s="30">
        <v>1608.1245727295</v>
      </c>
      <c r="F246" s="30">
        <v>1608.1245727295</v>
      </c>
      <c r="G246" s="35">
        <v>41472</v>
      </c>
      <c r="H246" s="22">
        <v>42689</v>
      </c>
      <c r="I246" s="22">
        <v>49947</v>
      </c>
      <c r="J246" s="78">
        <v>22</v>
      </c>
      <c r="K246" s="78">
        <v>11</v>
      </c>
      <c r="L246" s="73"/>
    </row>
    <row r="247" spans="1:12" ht="12" customHeight="1">
      <c r="A247" s="11"/>
      <c r="B247" s="90">
        <v>252</v>
      </c>
      <c r="C247" s="88" t="s">
        <v>198</v>
      </c>
      <c r="D247" s="30">
        <v>109.9949100565</v>
      </c>
      <c r="E247" s="30">
        <v>109.9949100565</v>
      </c>
      <c r="F247" s="30">
        <v>109.9949100565</v>
      </c>
      <c r="G247" s="35">
        <v>40689</v>
      </c>
      <c r="H247" s="22">
        <v>40689</v>
      </c>
      <c r="I247" s="22">
        <v>44022</v>
      </c>
      <c r="J247" s="78">
        <v>9</v>
      </c>
      <c r="K247" s="78">
        <v>0</v>
      </c>
      <c r="L247" s="73"/>
    </row>
    <row r="248" spans="1:12" ht="12" customHeight="1">
      <c r="A248" s="11"/>
      <c r="B248" s="90">
        <v>253</v>
      </c>
      <c r="C248" s="86" t="s">
        <v>199</v>
      </c>
      <c r="D248" s="23">
        <v>14725.083592814</v>
      </c>
      <c r="E248" s="23">
        <v>14725.083592814</v>
      </c>
      <c r="F248" s="23">
        <v>14725.083592814</v>
      </c>
      <c r="G248" s="35">
        <v>41320</v>
      </c>
      <c r="H248" s="22">
        <v>43234</v>
      </c>
      <c r="I248" s="22">
        <v>54128</v>
      </c>
      <c r="J248" s="78">
        <v>34</v>
      </c>
      <c r="K248" s="78">
        <v>8</v>
      </c>
      <c r="L248" s="73"/>
    </row>
    <row r="249" spans="1:12" ht="12" customHeight="1">
      <c r="A249" s="11"/>
      <c r="B249" s="90">
        <v>257</v>
      </c>
      <c r="C249" s="88" t="s">
        <v>200</v>
      </c>
      <c r="D249" s="23">
        <v>1109.3785459995</v>
      </c>
      <c r="E249" s="23">
        <v>1109.3785459995</v>
      </c>
      <c r="F249" s="23">
        <v>1109.3785459995</v>
      </c>
      <c r="G249" s="35">
        <v>44929</v>
      </c>
      <c r="H249" s="22">
        <v>45316</v>
      </c>
      <c r="I249" s="22">
        <v>48271</v>
      </c>
      <c r="J249" s="78">
        <v>9</v>
      </c>
      <c r="K249" s="78">
        <v>0</v>
      </c>
      <c r="L249" s="73"/>
    </row>
    <row r="250" spans="1:12" ht="12" customHeight="1">
      <c r="A250" s="11"/>
      <c r="B250" s="90">
        <v>258</v>
      </c>
      <c r="C250" s="86" t="s">
        <v>201</v>
      </c>
      <c r="D250" s="23">
        <v>2341.718886633</v>
      </c>
      <c r="E250" s="23">
        <v>2341.718886633</v>
      </c>
      <c r="F250" s="23">
        <v>2341.718886633</v>
      </c>
      <c r="G250" s="35">
        <v>42464</v>
      </c>
      <c r="H250" s="22">
        <v>44925</v>
      </c>
      <c r="I250" s="22">
        <v>47879</v>
      </c>
      <c r="J250" s="78">
        <v>9</v>
      </c>
      <c r="K250" s="78">
        <v>0</v>
      </c>
      <c r="L250" s="73"/>
    </row>
    <row r="251" spans="1:12" ht="12" customHeight="1">
      <c r="A251" s="11"/>
      <c r="B251" s="90"/>
      <c r="C251" s="86" t="s">
        <v>293</v>
      </c>
      <c r="D251" s="23"/>
      <c r="E251" s="23"/>
      <c r="F251" s="23"/>
      <c r="G251" s="80"/>
      <c r="H251" s="68"/>
      <c r="I251" s="78"/>
      <c r="J251" s="78"/>
      <c r="K251" s="78"/>
      <c r="L251" s="73"/>
    </row>
    <row r="252" spans="1:12" s="3" customFormat="1" ht="12" customHeight="1">
      <c r="A252" s="25"/>
      <c r="B252" s="91"/>
      <c r="C252" s="87" t="s">
        <v>33</v>
      </c>
      <c r="D252" s="61">
        <f>SUM(D253:D255)</f>
        <v>50837.4444008095</v>
      </c>
      <c r="E252" s="61">
        <f>SUM(E253:E255)</f>
        <v>50837.4444008095</v>
      </c>
      <c r="F252" s="61">
        <f>SUM(F253:F255)</f>
        <v>50837.4444008095</v>
      </c>
      <c r="G252" s="69"/>
      <c r="H252" s="69"/>
      <c r="I252" s="76"/>
      <c r="J252" s="76"/>
      <c r="K252" s="76"/>
      <c r="L252" s="74"/>
    </row>
    <row r="253" spans="1:12" ht="12" customHeight="1">
      <c r="A253" s="11"/>
      <c r="B253" s="90">
        <v>259</v>
      </c>
      <c r="C253" s="86" t="s">
        <v>202</v>
      </c>
      <c r="D253" s="23">
        <v>30179.434003908</v>
      </c>
      <c r="E253" s="23">
        <v>30179.434003908</v>
      </c>
      <c r="F253" s="23">
        <v>30179.434003908</v>
      </c>
      <c r="G253" s="35">
        <v>41674</v>
      </c>
      <c r="H253" s="22">
        <v>43291</v>
      </c>
      <c r="I253" s="22">
        <v>54128</v>
      </c>
      <c r="J253" s="78">
        <v>33</v>
      </c>
      <c r="K253" s="78">
        <v>11</v>
      </c>
      <c r="L253" s="73"/>
    </row>
    <row r="254" spans="1:12" ht="12" customHeight="1">
      <c r="A254" s="11"/>
      <c r="B254" s="90">
        <v>260</v>
      </c>
      <c r="C254" s="86" t="s">
        <v>304</v>
      </c>
      <c r="D254" s="23">
        <v>8171.075323267501</v>
      </c>
      <c r="E254" s="23">
        <v>8171.075323267501</v>
      </c>
      <c r="F254" s="23">
        <v>8171.075323267501</v>
      </c>
      <c r="G254" s="35">
        <v>41506</v>
      </c>
      <c r="H254" s="22">
        <v>43067</v>
      </c>
      <c r="I254" s="22">
        <v>53885</v>
      </c>
      <c r="J254" s="78">
        <v>33</v>
      </c>
      <c r="K254" s="78">
        <v>9</v>
      </c>
      <c r="L254" s="73"/>
    </row>
    <row r="255" spans="1:12" ht="12" customHeight="1">
      <c r="A255" s="11"/>
      <c r="B255" s="90">
        <v>261</v>
      </c>
      <c r="C255" s="86" t="s">
        <v>203</v>
      </c>
      <c r="D255" s="23">
        <v>12486.935073634</v>
      </c>
      <c r="E255" s="23">
        <v>12486.935073634</v>
      </c>
      <c r="F255" s="23">
        <v>12486.935073634</v>
      </c>
      <c r="G255" s="35">
        <v>42031</v>
      </c>
      <c r="H255" s="22">
        <v>44545</v>
      </c>
      <c r="I255" s="22">
        <v>53904</v>
      </c>
      <c r="J255" s="78">
        <v>32</v>
      </c>
      <c r="K255" s="78">
        <v>5</v>
      </c>
      <c r="L255" s="73"/>
    </row>
    <row r="256" spans="1:12" ht="12" customHeight="1">
      <c r="A256" s="11"/>
      <c r="B256" s="90"/>
      <c r="C256" s="86" t="s">
        <v>293</v>
      </c>
      <c r="D256" s="23"/>
      <c r="E256" s="23"/>
      <c r="F256" s="23"/>
      <c r="G256" s="80"/>
      <c r="H256" s="68"/>
      <c r="I256" s="78"/>
      <c r="J256" s="78"/>
      <c r="K256" s="78"/>
      <c r="L256" s="73"/>
    </row>
    <row r="257" spans="1:12" s="3" customFormat="1" ht="12" customHeight="1">
      <c r="A257" s="25"/>
      <c r="B257" s="91"/>
      <c r="C257" s="87" t="s">
        <v>34</v>
      </c>
      <c r="D257" s="61">
        <f>SUM(D258:D266)</f>
        <v>41248.538591809505</v>
      </c>
      <c r="E257" s="61">
        <f>SUM(E258:E266)</f>
        <v>41248.538591809505</v>
      </c>
      <c r="F257" s="61">
        <f>SUM(F258:F266)</f>
        <v>41248.538591809505</v>
      </c>
      <c r="G257" s="69"/>
      <c r="H257" s="69"/>
      <c r="I257" s="76"/>
      <c r="J257" s="76"/>
      <c r="K257" s="76"/>
      <c r="L257" s="74"/>
    </row>
    <row r="258" spans="1:12" ht="12" customHeight="1">
      <c r="A258" s="11"/>
      <c r="B258" s="90">
        <v>262</v>
      </c>
      <c r="C258" s="86" t="s">
        <v>204</v>
      </c>
      <c r="D258" s="23">
        <v>2099.3470832075</v>
      </c>
      <c r="E258" s="23">
        <v>2099.3470832075</v>
      </c>
      <c r="F258" s="23">
        <v>2099.3470832075</v>
      </c>
      <c r="G258" s="35">
        <v>41290</v>
      </c>
      <c r="H258" s="22">
        <v>41761</v>
      </c>
      <c r="I258" s="22">
        <v>46374</v>
      </c>
      <c r="J258" s="78">
        <v>13</v>
      </c>
      <c r="K258" s="78">
        <v>8</v>
      </c>
      <c r="L258" s="73"/>
    </row>
    <row r="259" spans="1:12" ht="12" customHeight="1">
      <c r="A259" s="11"/>
      <c r="B259" s="90">
        <v>264</v>
      </c>
      <c r="C259" s="86" t="s">
        <v>205</v>
      </c>
      <c r="D259" s="23">
        <v>14949.962467597501</v>
      </c>
      <c r="E259" s="23">
        <v>14949.962467597501</v>
      </c>
      <c r="F259" s="23">
        <v>14949.962467597501</v>
      </c>
      <c r="G259" s="35">
        <v>43001</v>
      </c>
      <c r="H259" s="22">
        <v>44545</v>
      </c>
      <c r="I259" s="22">
        <v>54041</v>
      </c>
      <c r="J259" s="78">
        <v>30</v>
      </c>
      <c r="K259" s="78">
        <v>2</v>
      </c>
      <c r="L259" s="73"/>
    </row>
    <row r="260" spans="1:12" ht="12" customHeight="1">
      <c r="A260" s="11"/>
      <c r="B260" s="90">
        <v>266</v>
      </c>
      <c r="C260" s="88" t="s">
        <v>206</v>
      </c>
      <c r="D260" s="30">
        <v>5782.940047213001</v>
      </c>
      <c r="E260" s="30">
        <v>5782.940047213001</v>
      </c>
      <c r="F260" s="30">
        <v>5782.940047213001</v>
      </c>
      <c r="G260" s="35">
        <v>43495</v>
      </c>
      <c r="H260" s="22">
        <v>44910</v>
      </c>
      <c r="I260" s="22">
        <v>54128</v>
      </c>
      <c r="J260" s="78">
        <v>29</v>
      </c>
      <c r="K260" s="78">
        <v>0</v>
      </c>
      <c r="L260" s="73"/>
    </row>
    <row r="261" spans="1:12" ht="12" customHeight="1">
      <c r="A261" s="11"/>
      <c r="B261" s="90">
        <v>267</v>
      </c>
      <c r="C261" s="88" t="s">
        <v>207</v>
      </c>
      <c r="D261" s="30">
        <v>2609.6511980245</v>
      </c>
      <c r="E261" s="30">
        <v>2609.6511980245</v>
      </c>
      <c r="F261" s="30">
        <v>2609.6511980245</v>
      </c>
      <c r="G261" s="35">
        <v>41912</v>
      </c>
      <c r="H261" s="22">
        <v>42062</v>
      </c>
      <c r="I261" s="22">
        <v>45504</v>
      </c>
      <c r="J261" s="78">
        <v>9</v>
      </c>
      <c r="K261" s="78">
        <v>5</v>
      </c>
      <c r="L261" s="73"/>
    </row>
    <row r="262" spans="1:12" ht="12" customHeight="1">
      <c r="A262" s="11"/>
      <c r="B262" s="90">
        <v>268</v>
      </c>
      <c r="C262" s="86" t="s">
        <v>208</v>
      </c>
      <c r="D262" s="23">
        <v>160.047210085</v>
      </c>
      <c r="E262" s="23">
        <v>160.047210085</v>
      </c>
      <c r="F262" s="23">
        <v>160.047210085</v>
      </c>
      <c r="G262" s="35">
        <v>41732</v>
      </c>
      <c r="H262" s="22">
        <v>44545</v>
      </c>
      <c r="I262" s="22">
        <v>48090</v>
      </c>
      <c r="J262" s="78">
        <v>10</v>
      </c>
      <c r="K262" s="78">
        <v>0</v>
      </c>
      <c r="L262" s="73"/>
    </row>
    <row r="263" spans="1:12" ht="12" customHeight="1">
      <c r="A263" s="11"/>
      <c r="B263" s="129">
        <v>269</v>
      </c>
      <c r="C263" s="121" t="s">
        <v>209</v>
      </c>
      <c r="D263" s="132">
        <v>151.5492503595</v>
      </c>
      <c r="E263" s="132">
        <v>151.5492503595</v>
      </c>
      <c r="F263" s="132">
        <v>151.5492503595</v>
      </c>
      <c r="G263" s="123">
        <v>42136</v>
      </c>
      <c r="H263" s="124">
        <v>42136</v>
      </c>
      <c r="I263" s="124">
        <v>45504</v>
      </c>
      <c r="J263" s="125">
        <v>9</v>
      </c>
      <c r="K263" s="125">
        <v>0</v>
      </c>
      <c r="L263" s="131"/>
    </row>
    <row r="264" spans="1:12" ht="12" customHeight="1">
      <c r="A264" s="11"/>
      <c r="B264" s="90">
        <v>273</v>
      </c>
      <c r="C264" s="86" t="s">
        <v>210</v>
      </c>
      <c r="D264" s="23">
        <v>2600.7719701285</v>
      </c>
      <c r="E264" s="23">
        <v>2600.7719701285</v>
      </c>
      <c r="F264" s="23">
        <v>2600.7719701285</v>
      </c>
      <c r="G264" s="35">
        <v>42170</v>
      </c>
      <c r="H264" s="22">
        <v>45828</v>
      </c>
      <c r="I264" s="22">
        <v>54057</v>
      </c>
      <c r="J264" s="78">
        <v>32</v>
      </c>
      <c r="K264" s="78">
        <v>5</v>
      </c>
      <c r="L264" s="73"/>
    </row>
    <row r="265" spans="1:12" ht="12" customHeight="1">
      <c r="A265" s="11"/>
      <c r="B265" s="90">
        <v>274</v>
      </c>
      <c r="C265" s="86" t="s">
        <v>211</v>
      </c>
      <c r="D265" s="23">
        <v>7104.091191956501</v>
      </c>
      <c r="E265" s="23">
        <v>7104.091191956501</v>
      </c>
      <c r="F265" s="23">
        <v>7104.091191956501</v>
      </c>
      <c r="G265" s="35">
        <v>41605</v>
      </c>
      <c r="H265" s="22">
        <v>45884</v>
      </c>
      <c r="I265" s="22">
        <v>54696</v>
      </c>
      <c r="J265" s="78">
        <v>35</v>
      </c>
      <c r="K265" s="78">
        <v>9</v>
      </c>
      <c r="L265" s="73"/>
    </row>
    <row r="266" spans="1:12" ht="12" customHeight="1">
      <c r="A266" s="11"/>
      <c r="B266" s="90">
        <v>275</v>
      </c>
      <c r="C266" s="88" t="s">
        <v>212</v>
      </c>
      <c r="D266" s="30">
        <v>5790.1781732375</v>
      </c>
      <c r="E266" s="30">
        <v>5790.1781732375</v>
      </c>
      <c r="F266" s="30">
        <v>5790.1781732375</v>
      </c>
      <c r="G266" s="35">
        <v>42061</v>
      </c>
      <c r="H266" s="22">
        <v>42061</v>
      </c>
      <c r="I266" s="22">
        <v>45504</v>
      </c>
      <c r="J266" s="78">
        <v>9</v>
      </c>
      <c r="K266" s="78">
        <v>0</v>
      </c>
      <c r="L266" s="73"/>
    </row>
    <row r="267" spans="1:12" ht="12" customHeight="1">
      <c r="A267" s="11"/>
      <c r="B267" s="90"/>
      <c r="C267" s="86" t="s">
        <v>293</v>
      </c>
      <c r="D267" s="23"/>
      <c r="E267" s="23"/>
      <c r="F267" s="23"/>
      <c r="G267" s="80"/>
      <c r="H267" s="68"/>
      <c r="I267" s="78"/>
      <c r="J267" s="78"/>
      <c r="K267" s="78"/>
      <c r="L267" s="73"/>
    </row>
    <row r="268" spans="1:12" ht="12" customHeight="1">
      <c r="A268" s="11"/>
      <c r="B268" s="91"/>
      <c r="C268" s="87" t="s">
        <v>35</v>
      </c>
      <c r="D268" s="61">
        <f>SUM(D269:D282)</f>
        <v>41160.70146958351</v>
      </c>
      <c r="E268" s="61">
        <f>SUM(E269:E282)</f>
        <v>41160.70146958351</v>
      </c>
      <c r="F268" s="61">
        <f>SUM(F269:F282)</f>
        <v>41160.70146958351</v>
      </c>
      <c r="G268" s="80"/>
      <c r="H268" s="68"/>
      <c r="I268" s="76"/>
      <c r="J268" s="76"/>
      <c r="K268" s="76"/>
      <c r="L268" s="74"/>
    </row>
    <row r="269" spans="1:12" ht="12" customHeight="1">
      <c r="A269" s="11"/>
      <c r="B269" s="90">
        <v>278</v>
      </c>
      <c r="C269" s="86" t="s">
        <v>213</v>
      </c>
      <c r="D269" s="23">
        <v>826.556130708</v>
      </c>
      <c r="E269" s="23">
        <v>826.556130708</v>
      </c>
      <c r="F269" s="23">
        <v>826.556130708</v>
      </c>
      <c r="G269" s="35">
        <v>42983</v>
      </c>
      <c r="H269" s="22">
        <v>44368</v>
      </c>
      <c r="I269" s="22">
        <v>54128</v>
      </c>
      <c r="J269" s="78">
        <v>30</v>
      </c>
      <c r="K269" s="78">
        <v>2</v>
      </c>
      <c r="L269" s="73"/>
    </row>
    <row r="270" spans="1:12" s="3" customFormat="1" ht="12" customHeight="1">
      <c r="A270" s="25"/>
      <c r="B270" s="90">
        <v>280</v>
      </c>
      <c r="C270" s="86" t="s">
        <v>214</v>
      </c>
      <c r="D270" s="23">
        <v>1460.6978475004998</v>
      </c>
      <c r="E270" s="23">
        <v>1460.6978475004998</v>
      </c>
      <c r="F270" s="23">
        <v>1460.6978475004998</v>
      </c>
      <c r="G270" s="35">
        <v>42129</v>
      </c>
      <c r="H270" s="22">
        <v>45793</v>
      </c>
      <c r="I270" s="22">
        <v>54218</v>
      </c>
      <c r="J270" s="78">
        <v>33</v>
      </c>
      <c r="K270" s="78">
        <v>0</v>
      </c>
      <c r="L270" s="73"/>
    </row>
    <row r="271" spans="1:12" ht="12" customHeight="1">
      <c r="A271" s="11"/>
      <c r="B271" s="90">
        <v>281</v>
      </c>
      <c r="C271" s="86" t="s">
        <v>215</v>
      </c>
      <c r="D271" s="23">
        <v>1963.4110351030001</v>
      </c>
      <c r="E271" s="23">
        <v>1963.4110351030001</v>
      </c>
      <c r="F271" s="23">
        <v>1963.4110351030001</v>
      </c>
      <c r="G271" s="35">
        <v>43073</v>
      </c>
      <c r="H271" s="22">
        <v>44545</v>
      </c>
      <c r="I271" s="22">
        <v>51194</v>
      </c>
      <c r="J271" s="78">
        <v>22</v>
      </c>
      <c r="K271" s="78">
        <v>0</v>
      </c>
      <c r="L271" s="73"/>
    </row>
    <row r="272" spans="1:12" ht="12" customHeight="1">
      <c r="A272" s="11"/>
      <c r="B272" s="90">
        <v>282</v>
      </c>
      <c r="C272" s="86" t="s">
        <v>216</v>
      </c>
      <c r="D272" s="23">
        <v>6389.406074996</v>
      </c>
      <c r="E272" s="23">
        <v>6389.406074996</v>
      </c>
      <c r="F272" s="23">
        <v>6389.406074996</v>
      </c>
      <c r="G272" s="35">
        <v>43329</v>
      </c>
      <c r="H272" s="22">
        <v>45883</v>
      </c>
      <c r="I272" s="22">
        <v>54322</v>
      </c>
      <c r="J272" s="78">
        <v>30</v>
      </c>
      <c r="K272" s="78">
        <v>0</v>
      </c>
      <c r="L272" s="73"/>
    </row>
    <row r="273" spans="1:12" ht="12" customHeight="1">
      <c r="A273" s="11"/>
      <c r="B273" s="90">
        <v>283</v>
      </c>
      <c r="C273" s="86" t="s">
        <v>217</v>
      </c>
      <c r="D273" s="23">
        <v>3793.340830895</v>
      </c>
      <c r="E273" s="23">
        <v>3793.340830895</v>
      </c>
      <c r="F273" s="23">
        <v>3793.340830895</v>
      </c>
      <c r="G273" s="35">
        <v>43535</v>
      </c>
      <c r="H273" s="22">
        <v>43535</v>
      </c>
      <c r="I273" s="22">
        <v>47087</v>
      </c>
      <c r="J273" s="78">
        <v>9</v>
      </c>
      <c r="K273" s="78">
        <v>4</v>
      </c>
      <c r="L273" s="73"/>
    </row>
    <row r="274" spans="1:12" ht="12" customHeight="1">
      <c r="A274" s="11"/>
      <c r="B274" s="90">
        <v>284</v>
      </c>
      <c r="C274" s="86" t="s">
        <v>218</v>
      </c>
      <c r="D274" s="23">
        <v>2441.0932870275</v>
      </c>
      <c r="E274" s="23">
        <v>2441.0932870275</v>
      </c>
      <c r="F274" s="23">
        <v>2441.0932870275</v>
      </c>
      <c r="G274" s="35">
        <v>42916</v>
      </c>
      <c r="H274" s="22">
        <v>45051</v>
      </c>
      <c r="I274" s="22">
        <v>52071</v>
      </c>
      <c r="J274" s="78">
        <v>25</v>
      </c>
      <c r="K274" s="78">
        <v>0</v>
      </c>
      <c r="L274" s="73"/>
    </row>
    <row r="275" spans="1:12" ht="12" customHeight="1">
      <c r="A275" s="11"/>
      <c r="B275" s="90">
        <v>286</v>
      </c>
      <c r="C275" s="86" t="s">
        <v>219</v>
      </c>
      <c r="D275" s="23">
        <v>3533.5320241970003</v>
      </c>
      <c r="E275" s="23">
        <v>3533.5320241970003</v>
      </c>
      <c r="F275" s="23">
        <v>3533.5320241970003</v>
      </c>
      <c r="G275" s="35">
        <v>42625</v>
      </c>
      <c r="H275" s="22">
        <v>42625</v>
      </c>
      <c r="I275" s="22">
        <v>46139</v>
      </c>
      <c r="J275" s="78">
        <v>9</v>
      </c>
      <c r="K275" s="78">
        <v>6</v>
      </c>
      <c r="L275" s="73"/>
    </row>
    <row r="276" spans="1:12" ht="12" customHeight="1">
      <c r="A276" s="11"/>
      <c r="B276" s="90">
        <v>288</v>
      </c>
      <c r="C276" s="86" t="s">
        <v>220</v>
      </c>
      <c r="D276" s="23">
        <v>2268.4402681220004</v>
      </c>
      <c r="E276" s="23">
        <v>2268.4402681220004</v>
      </c>
      <c r="F276" s="23">
        <v>2268.4402681220004</v>
      </c>
      <c r="G276" s="35">
        <v>42601</v>
      </c>
      <c r="H276" s="22">
        <v>43962</v>
      </c>
      <c r="I276" s="22">
        <v>54332</v>
      </c>
      <c r="J276" s="78">
        <v>32</v>
      </c>
      <c r="K276" s="78">
        <v>1</v>
      </c>
      <c r="L276" s="73"/>
    </row>
    <row r="277" spans="1:12" ht="12" customHeight="1">
      <c r="A277" s="11"/>
      <c r="B277" s="90">
        <v>289</v>
      </c>
      <c r="C277" s="86" t="s">
        <v>221</v>
      </c>
      <c r="D277" s="23">
        <v>4055.2132363855</v>
      </c>
      <c r="E277" s="23">
        <v>4055.2132363855</v>
      </c>
      <c r="F277" s="23">
        <v>4055.2132363855</v>
      </c>
      <c r="G277" s="35">
        <v>42830</v>
      </c>
      <c r="H277" s="22">
        <v>45420</v>
      </c>
      <c r="I277" s="22">
        <v>56267</v>
      </c>
      <c r="J277" s="78">
        <v>30</v>
      </c>
      <c r="K277" s="78">
        <v>0</v>
      </c>
      <c r="L277" s="73"/>
    </row>
    <row r="278" spans="1:12" s="6" customFormat="1" ht="12" customHeight="1">
      <c r="A278" s="28"/>
      <c r="B278" s="90">
        <v>290</v>
      </c>
      <c r="C278" s="86" t="s">
        <v>305</v>
      </c>
      <c r="D278" s="23">
        <v>826.4933304495</v>
      </c>
      <c r="E278" s="23">
        <v>826.4933304495</v>
      </c>
      <c r="F278" s="23">
        <v>826.4933304495</v>
      </c>
      <c r="G278" s="35">
        <v>44079</v>
      </c>
      <c r="H278" s="22">
        <v>44925</v>
      </c>
      <c r="I278" s="22">
        <v>48582</v>
      </c>
      <c r="J278" s="78">
        <v>10</v>
      </c>
      <c r="K278" s="78">
        <v>1</v>
      </c>
      <c r="L278" s="73"/>
    </row>
    <row r="279" spans="1:12" s="6" customFormat="1" ht="12" customHeight="1">
      <c r="A279" s="28"/>
      <c r="B279" s="90">
        <v>292</v>
      </c>
      <c r="C279" s="86" t="s">
        <v>222</v>
      </c>
      <c r="D279" s="23">
        <v>4362.622313091</v>
      </c>
      <c r="E279" s="23">
        <v>4362.622313091</v>
      </c>
      <c r="F279" s="23">
        <v>4362.622313091</v>
      </c>
      <c r="G279" s="35">
        <v>42662</v>
      </c>
      <c r="H279" s="22">
        <v>42866</v>
      </c>
      <c r="I279" s="22">
        <v>49947</v>
      </c>
      <c r="J279" s="78">
        <v>19</v>
      </c>
      <c r="K279" s="78">
        <v>4</v>
      </c>
      <c r="L279" s="73"/>
    </row>
    <row r="280" spans="1:12" ht="12" customHeight="1">
      <c r="A280" s="11"/>
      <c r="B280" s="90">
        <v>293</v>
      </c>
      <c r="C280" s="86" t="s">
        <v>223</v>
      </c>
      <c r="D280" s="23">
        <v>4249.4439177575005</v>
      </c>
      <c r="E280" s="23">
        <v>4249.4439177575005</v>
      </c>
      <c r="F280" s="23">
        <v>4249.4439177575005</v>
      </c>
      <c r="G280" s="35">
        <v>42048</v>
      </c>
      <c r="H280" s="22">
        <v>42156</v>
      </c>
      <c r="I280" s="22">
        <v>45504</v>
      </c>
      <c r="J280" s="78">
        <v>9</v>
      </c>
      <c r="K280" s="78">
        <v>0</v>
      </c>
      <c r="L280" s="73"/>
    </row>
    <row r="281" spans="1:12" ht="12" customHeight="1">
      <c r="A281" s="11"/>
      <c r="B281" s="90">
        <v>294</v>
      </c>
      <c r="C281" s="86" t="s">
        <v>224</v>
      </c>
      <c r="D281" s="23">
        <v>4171.2490126055</v>
      </c>
      <c r="E281" s="23">
        <v>4171.2490126055</v>
      </c>
      <c r="F281" s="23">
        <v>4171.2490126055</v>
      </c>
      <c r="G281" s="35">
        <v>41606</v>
      </c>
      <c r="H281" s="22">
        <v>42223</v>
      </c>
      <c r="I281" s="22">
        <v>46234</v>
      </c>
      <c r="J281" s="78">
        <v>12</v>
      </c>
      <c r="K281" s="78">
        <v>3</v>
      </c>
      <c r="L281" s="73"/>
    </row>
    <row r="282" spans="1:12" ht="12" customHeight="1">
      <c r="A282" s="11"/>
      <c r="B282" s="90">
        <v>295</v>
      </c>
      <c r="C282" s="88" t="s">
        <v>362</v>
      </c>
      <c r="D282" s="30">
        <v>819.2021607455</v>
      </c>
      <c r="E282" s="30">
        <v>819.2021607455</v>
      </c>
      <c r="F282" s="30">
        <v>819.2021607455</v>
      </c>
      <c r="G282" s="35">
        <v>41842</v>
      </c>
      <c r="H282" s="22">
        <v>42027</v>
      </c>
      <c r="I282" s="22">
        <v>46234</v>
      </c>
      <c r="J282" s="78">
        <v>11</v>
      </c>
      <c r="K282" s="78">
        <v>9</v>
      </c>
      <c r="L282" s="73"/>
    </row>
    <row r="283" spans="1:12" ht="12" customHeight="1">
      <c r="A283" s="11"/>
      <c r="B283" s="90"/>
      <c r="C283" s="86" t="s">
        <v>293</v>
      </c>
      <c r="D283" s="23"/>
      <c r="E283" s="23"/>
      <c r="F283" s="23"/>
      <c r="G283" s="80"/>
      <c r="H283" s="68"/>
      <c r="I283" s="78"/>
      <c r="J283" s="78"/>
      <c r="K283" s="78"/>
      <c r="L283" s="73"/>
    </row>
    <row r="284" spans="1:12" ht="12" customHeight="1">
      <c r="A284" s="11"/>
      <c r="B284" s="91"/>
      <c r="C284" s="87" t="s">
        <v>36</v>
      </c>
      <c r="D284" s="61">
        <f>SUM(D285:D297)</f>
        <v>104273.374088982</v>
      </c>
      <c r="E284" s="61">
        <f>SUM(E285:E297)</f>
        <v>104273.374088982</v>
      </c>
      <c r="F284" s="61">
        <f>SUM(F285:F297)</f>
        <v>104273.374088982</v>
      </c>
      <c r="G284" s="80"/>
      <c r="H284" s="68"/>
      <c r="I284" s="76"/>
      <c r="J284" s="76"/>
      <c r="K284" s="76"/>
      <c r="L284" s="74"/>
    </row>
    <row r="285" spans="1:12" ht="12" customHeight="1">
      <c r="A285" s="11"/>
      <c r="B285" s="90">
        <v>296</v>
      </c>
      <c r="C285" s="88" t="s">
        <v>306</v>
      </c>
      <c r="D285" s="30">
        <v>8354.116175951001</v>
      </c>
      <c r="E285" s="30">
        <v>8354.116175951001</v>
      </c>
      <c r="F285" s="30">
        <v>8354.116175951001</v>
      </c>
      <c r="G285" s="35">
        <v>43551</v>
      </c>
      <c r="H285" s="22">
        <v>44545</v>
      </c>
      <c r="I285" s="22">
        <v>54543</v>
      </c>
      <c r="J285" s="78">
        <v>30</v>
      </c>
      <c r="K285" s="78">
        <v>0</v>
      </c>
      <c r="L285" s="73"/>
    </row>
    <row r="286" spans="1:12" ht="12" customHeight="1">
      <c r="A286" s="11"/>
      <c r="B286" s="90">
        <v>297</v>
      </c>
      <c r="C286" s="86" t="s">
        <v>307</v>
      </c>
      <c r="D286" s="23">
        <v>4082.7564705725</v>
      </c>
      <c r="E286" s="23">
        <v>4082.7564705725</v>
      </c>
      <c r="F286" s="23">
        <v>4082.7564705725</v>
      </c>
      <c r="G286" s="35">
        <v>42946</v>
      </c>
      <c r="H286" s="22">
        <v>44545</v>
      </c>
      <c r="I286" s="22">
        <v>53929</v>
      </c>
      <c r="J286" s="78">
        <v>30</v>
      </c>
      <c r="K286" s="78">
        <v>0</v>
      </c>
      <c r="L286" s="73"/>
    </row>
    <row r="287" spans="1:12" s="3" customFormat="1" ht="12" customHeight="1">
      <c r="A287" s="25"/>
      <c r="B287" s="90">
        <v>298</v>
      </c>
      <c r="C287" s="86" t="s">
        <v>308</v>
      </c>
      <c r="D287" s="23">
        <v>22318.065843370503</v>
      </c>
      <c r="E287" s="23">
        <v>22318.065843370503</v>
      </c>
      <c r="F287" s="23">
        <v>22318.065843370503</v>
      </c>
      <c r="G287" s="35">
        <v>44080</v>
      </c>
      <c r="H287" s="22">
        <v>44545</v>
      </c>
      <c r="I287" s="22">
        <v>47756</v>
      </c>
      <c r="J287" s="78">
        <v>10</v>
      </c>
      <c r="K287" s="78">
        <v>0</v>
      </c>
      <c r="L287" s="73"/>
    </row>
    <row r="288" spans="1:12" ht="12" customHeight="1">
      <c r="A288" s="11"/>
      <c r="B288" s="90">
        <v>300</v>
      </c>
      <c r="C288" s="88" t="s">
        <v>309</v>
      </c>
      <c r="D288" s="30">
        <v>4689.786301004</v>
      </c>
      <c r="E288" s="30">
        <v>4689.786301004</v>
      </c>
      <c r="F288" s="30">
        <v>4689.786301004</v>
      </c>
      <c r="G288" s="35">
        <v>43601</v>
      </c>
      <c r="H288" s="22">
        <v>43636</v>
      </c>
      <c r="I288" s="22">
        <v>47087</v>
      </c>
      <c r="J288" s="78">
        <v>9</v>
      </c>
      <c r="K288" s="78">
        <v>4</v>
      </c>
      <c r="L288" s="73"/>
    </row>
    <row r="289" spans="1:12" ht="12" customHeight="1">
      <c r="A289" s="11"/>
      <c r="B289" s="90">
        <v>304</v>
      </c>
      <c r="C289" s="86" t="s">
        <v>310</v>
      </c>
      <c r="D289" s="23">
        <v>9017.3848625875</v>
      </c>
      <c r="E289" s="23">
        <v>9017.3848625875</v>
      </c>
      <c r="F289" s="23">
        <v>9017.3848625875</v>
      </c>
      <c r="G289" s="35">
        <v>42492</v>
      </c>
      <c r="H289" s="22">
        <v>44910</v>
      </c>
      <c r="I289" s="22">
        <v>48552</v>
      </c>
      <c r="J289" s="78">
        <v>11</v>
      </c>
      <c r="K289" s="78">
        <v>0</v>
      </c>
      <c r="L289" s="73"/>
    </row>
    <row r="290" spans="1:12" ht="12" customHeight="1">
      <c r="A290" s="11"/>
      <c r="B290" s="90">
        <v>305</v>
      </c>
      <c r="C290" s="86" t="s">
        <v>311</v>
      </c>
      <c r="D290" s="23">
        <v>370.812493506</v>
      </c>
      <c r="E290" s="23">
        <v>370.812493506</v>
      </c>
      <c r="F290" s="23">
        <v>370.812493506</v>
      </c>
      <c r="G290" s="35">
        <v>41977</v>
      </c>
      <c r="H290" s="22">
        <v>42194</v>
      </c>
      <c r="I290" s="22">
        <v>45504</v>
      </c>
      <c r="J290" s="78">
        <v>9</v>
      </c>
      <c r="K290" s="78">
        <v>5</v>
      </c>
      <c r="L290" s="73"/>
    </row>
    <row r="291" spans="1:12" ht="12" customHeight="1">
      <c r="A291" s="11"/>
      <c r="B291" s="90">
        <v>306</v>
      </c>
      <c r="C291" s="86" t="s">
        <v>312</v>
      </c>
      <c r="D291" s="23">
        <v>16764.1940512795</v>
      </c>
      <c r="E291" s="23">
        <v>16764.1940512795</v>
      </c>
      <c r="F291" s="23">
        <v>16764.1940512795</v>
      </c>
      <c r="G291" s="35">
        <v>42139</v>
      </c>
      <c r="H291" s="22">
        <v>42697</v>
      </c>
      <c r="I291" s="22">
        <v>49947</v>
      </c>
      <c r="J291" s="78">
        <v>21</v>
      </c>
      <c r="K291" s="78">
        <v>2</v>
      </c>
      <c r="L291" s="73"/>
    </row>
    <row r="292" spans="1:12" ht="12" customHeight="1">
      <c r="A292" s="11"/>
      <c r="B292" s="90">
        <v>307</v>
      </c>
      <c r="C292" s="88" t="s">
        <v>313</v>
      </c>
      <c r="D292" s="30">
        <v>4211.305676865</v>
      </c>
      <c r="E292" s="30">
        <v>4211.305676865</v>
      </c>
      <c r="F292" s="30">
        <v>4211.305676865</v>
      </c>
      <c r="G292" s="35">
        <v>42416</v>
      </c>
      <c r="H292" s="22">
        <v>43052</v>
      </c>
      <c r="I292" s="22">
        <v>53885</v>
      </c>
      <c r="J292" s="78">
        <v>31</v>
      </c>
      <c r="K292" s="78">
        <v>3</v>
      </c>
      <c r="L292" s="73"/>
    </row>
    <row r="293" spans="1:12" ht="12" customHeight="1">
      <c r="A293" s="11"/>
      <c r="B293" s="90">
        <v>308</v>
      </c>
      <c r="C293" s="88" t="s">
        <v>314</v>
      </c>
      <c r="D293" s="30">
        <v>5410.430855801999</v>
      </c>
      <c r="E293" s="30">
        <v>5410.430855801999</v>
      </c>
      <c r="F293" s="30">
        <v>5410.430855801999</v>
      </c>
      <c r="G293" s="35">
        <v>42324</v>
      </c>
      <c r="H293" s="22">
        <v>42797</v>
      </c>
      <c r="I293" s="22">
        <v>46365</v>
      </c>
      <c r="J293" s="78">
        <v>10</v>
      </c>
      <c r="K293" s="78">
        <v>10</v>
      </c>
      <c r="L293" s="73"/>
    </row>
    <row r="294" spans="1:12" ht="12" customHeight="1">
      <c r="A294" s="11"/>
      <c r="B294" s="129">
        <v>309</v>
      </c>
      <c r="C294" s="127" t="s">
        <v>315</v>
      </c>
      <c r="D294" s="130">
        <v>15852.5439613905</v>
      </c>
      <c r="E294" s="130">
        <v>15852.5439613905</v>
      </c>
      <c r="F294" s="130">
        <v>15852.5439613905</v>
      </c>
      <c r="G294" s="123">
        <v>43251</v>
      </c>
      <c r="H294" s="124">
        <v>43529</v>
      </c>
      <c r="I294" s="124">
        <v>54128</v>
      </c>
      <c r="J294" s="125">
        <v>29</v>
      </c>
      <c r="K294" s="125">
        <v>8</v>
      </c>
      <c r="L294" s="131"/>
    </row>
    <row r="295" spans="1:12" ht="12" customHeight="1">
      <c r="A295" s="11"/>
      <c r="B295" s="90">
        <v>310</v>
      </c>
      <c r="C295" s="88" t="s">
        <v>316</v>
      </c>
      <c r="D295" s="30">
        <v>2327.9979255330004</v>
      </c>
      <c r="E295" s="30">
        <v>2327.9979255330004</v>
      </c>
      <c r="F295" s="30">
        <v>2327.9979255330004</v>
      </c>
      <c r="G295" s="35">
        <v>42890</v>
      </c>
      <c r="H295" s="22">
        <v>45813</v>
      </c>
      <c r="I295" s="22">
        <v>54613</v>
      </c>
      <c r="J295" s="78">
        <v>32</v>
      </c>
      <c r="K295" s="78">
        <v>0</v>
      </c>
      <c r="L295" s="73"/>
    </row>
    <row r="296" spans="1:12" ht="12" customHeight="1">
      <c r="A296" s="11"/>
      <c r="B296" s="90">
        <v>311</v>
      </c>
      <c r="C296" s="88" t="s">
        <v>372</v>
      </c>
      <c r="D296" s="30">
        <v>7045.2307800245</v>
      </c>
      <c r="E296" s="30">
        <v>7045.2307800245</v>
      </c>
      <c r="F296" s="30">
        <v>7045.2307800245</v>
      </c>
      <c r="G296" s="35">
        <v>43441</v>
      </c>
      <c r="H296" s="22">
        <v>44545</v>
      </c>
      <c r="I296" s="22">
        <v>54128</v>
      </c>
      <c r="J296" s="78">
        <v>29</v>
      </c>
      <c r="K296" s="78">
        <v>3</v>
      </c>
      <c r="L296" s="73"/>
    </row>
    <row r="297" spans="1:12" ht="12" customHeight="1">
      <c r="A297" s="11"/>
      <c r="B297" s="90">
        <v>312</v>
      </c>
      <c r="C297" s="86" t="s">
        <v>317</v>
      </c>
      <c r="D297" s="23">
        <v>3828.7486910959997</v>
      </c>
      <c r="E297" s="23">
        <v>3828.7486910959997</v>
      </c>
      <c r="F297" s="23">
        <v>3828.7486910959997</v>
      </c>
      <c r="G297" s="35">
        <v>42901</v>
      </c>
      <c r="H297" s="22">
        <v>43632</v>
      </c>
      <c r="I297" s="22">
        <v>54128</v>
      </c>
      <c r="J297" s="78">
        <v>30</v>
      </c>
      <c r="K297" s="78">
        <v>5</v>
      </c>
      <c r="L297" s="73"/>
    </row>
    <row r="298" spans="1:12" ht="12" customHeight="1">
      <c r="A298" s="11"/>
      <c r="B298" s="90"/>
      <c r="C298" s="86" t="s">
        <v>293</v>
      </c>
      <c r="D298" s="23"/>
      <c r="E298" s="23"/>
      <c r="F298" s="23"/>
      <c r="G298" s="80"/>
      <c r="H298" s="68"/>
      <c r="I298" s="78"/>
      <c r="J298" s="78"/>
      <c r="K298" s="78"/>
      <c r="L298" s="73"/>
    </row>
    <row r="299" spans="1:12" ht="12" customHeight="1">
      <c r="A299" s="11"/>
      <c r="B299" s="91"/>
      <c r="C299" s="89" t="s">
        <v>37</v>
      </c>
      <c r="D299" s="31">
        <f>SUM(D300:D308)</f>
        <v>74473.1156340465</v>
      </c>
      <c r="E299" s="31">
        <f>SUM(E300:E308)</f>
        <v>74473.1156340465</v>
      </c>
      <c r="F299" s="31">
        <f>SUM(F300:F308)</f>
        <v>74473.1156340465</v>
      </c>
      <c r="G299" s="80"/>
      <c r="H299" s="68"/>
      <c r="I299" s="76"/>
      <c r="J299" s="76"/>
      <c r="K299" s="76"/>
      <c r="L299" s="74"/>
    </row>
    <row r="300" spans="1:12" ht="12" customHeight="1">
      <c r="A300" s="11"/>
      <c r="B300" s="90">
        <v>313</v>
      </c>
      <c r="C300" s="88" t="s">
        <v>318</v>
      </c>
      <c r="D300" s="30">
        <v>10972.049330452</v>
      </c>
      <c r="E300" s="30">
        <v>10972.049330452</v>
      </c>
      <c r="F300" s="30">
        <v>10972.049330452</v>
      </c>
      <c r="G300" s="35">
        <v>43692</v>
      </c>
      <c r="H300" s="22">
        <v>44545</v>
      </c>
      <c r="I300" s="22">
        <v>55773</v>
      </c>
      <c r="J300" s="78">
        <v>33</v>
      </c>
      <c r="K300" s="78">
        <v>0</v>
      </c>
      <c r="L300" s="73"/>
    </row>
    <row r="301" spans="1:12" ht="12" customHeight="1">
      <c r="A301" s="11"/>
      <c r="B301" s="90">
        <v>314</v>
      </c>
      <c r="C301" s="88" t="s">
        <v>319</v>
      </c>
      <c r="D301" s="30">
        <v>4861.0177822325</v>
      </c>
      <c r="E301" s="30">
        <v>4861.0177822325</v>
      </c>
      <c r="F301" s="30">
        <v>4861.0177822325</v>
      </c>
      <c r="G301" s="35">
        <v>42963</v>
      </c>
      <c r="H301" s="22">
        <v>43151</v>
      </c>
      <c r="I301" s="22">
        <v>54128</v>
      </c>
      <c r="J301" s="78">
        <v>30</v>
      </c>
      <c r="K301" s="78">
        <v>2</v>
      </c>
      <c r="L301" s="73"/>
    </row>
    <row r="302" spans="1:12" ht="12" customHeight="1">
      <c r="A302" s="11"/>
      <c r="B302" s="90">
        <v>316</v>
      </c>
      <c r="C302" s="86" t="s">
        <v>225</v>
      </c>
      <c r="D302" s="23">
        <v>635.4733869085001</v>
      </c>
      <c r="E302" s="23">
        <v>635.4733869085001</v>
      </c>
      <c r="F302" s="23">
        <v>635.4733869085001</v>
      </c>
      <c r="G302" s="35">
        <v>42643</v>
      </c>
      <c r="H302" s="22">
        <v>42909</v>
      </c>
      <c r="I302" s="22">
        <v>49947</v>
      </c>
      <c r="J302" s="78">
        <v>19</v>
      </c>
      <c r="K302" s="78">
        <v>11</v>
      </c>
      <c r="L302" s="73"/>
    </row>
    <row r="303" spans="1:12" s="3" customFormat="1" ht="12" customHeight="1">
      <c r="A303" s="25"/>
      <c r="B303" s="90">
        <v>317</v>
      </c>
      <c r="C303" s="86" t="s">
        <v>226</v>
      </c>
      <c r="D303" s="23">
        <v>3884.5407824335</v>
      </c>
      <c r="E303" s="23">
        <v>3884.5407824335</v>
      </c>
      <c r="F303" s="23">
        <v>3884.5407824335</v>
      </c>
      <c r="G303" s="35">
        <v>42619</v>
      </c>
      <c r="H303" s="22">
        <v>42891</v>
      </c>
      <c r="I303" s="22">
        <v>49947</v>
      </c>
      <c r="J303" s="78">
        <v>19</v>
      </c>
      <c r="K303" s="78">
        <v>11</v>
      </c>
      <c r="L303" s="73"/>
    </row>
    <row r="304" spans="1:12" ht="12" customHeight="1">
      <c r="A304" s="11"/>
      <c r="B304" s="90">
        <v>318</v>
      </c>
      <c r="C304" s="86" t="s">
        <v>227</v>
      </c>
      <c r="D304" s="23">
        <v>1999.5398323915</v>
      </c>
      <c r="E304" s="23">
        <v>1999.5398323915</v>
      </c>
      <c r="F304" s="23">
        <v>1999.5398323915</v>
      </c>
      <c r="G304" s="35">
        <v>42485</v>
      </c>
      <c r="H304" s="22">
        <v>42545</v>
      </c>
      <c r="I304" s="22">
        <v>46139</v>
      </c>
      <c r="J304" s="78">
        <v>9</v>
      </c>
      <c r="K304" s="78">
        <v>6</v>
      </c>
      <c r="L304" s="73"/>
    </row>
    <row r="305" spans="1:12" ht="12" customHeight="1">
      <c r="A305" s="11"/>
      <c r="B305" s="90">
        <v>319</v>
      </c>
      <c r="C305" s="86" t="s">
        <v>228</v>
      </c>
      <c r="D305" s="23">
        <v>4499.7669008145</v>
      </c>
      <c r="E305" s="23">
        <v>4499.7669008145</v>
      </c>
      <c r="F305" s="23">
        <v>4499.7669008145</v>
      </c>
      <c r="G305" s="35">
        <v>42853</v>
      </c>
      <c r="H305" s="22">
        <v>42870</v>
      </c>
      <c r="I305" s="22">
        <v>46365</v>
      </c>
      <c r="J305" s="78">
        <v>9</v>
      </c>
      <c r="K305" s="78">
        <v>6</v>
      </c>
      <c r="L305" s="73"/>
    </row>
    <row r="306" spans="1:12" ht="12" customHeight="1">
      <c r="A306" s="11"/>
      <c r="B306" s="90">
        <v>320</v>
      </c>
      <c r="C306" s="86" t="s">
        <v>229</v>
      </c>
      <c r="D306" s="23">
        <v>16013.415108397001</v>
      </c>
      <c r="E306" s="23">
        <v>16013.415108397001</v>
      </c>
      <c r="F306" s="23">
        <v>16013.415108397001</v>
      </c>
      <c r="G306" s="35">
        <v>42584</v>
      </c>
      <c r="H306" s="22">
        <v>42919</v>
      </c>
      <c r="I306" s="22">
        <v>49947</v>
      </c>
      <c r="J306" s="78">
        <v>19</v>
      </c>
      <c r="K306" s="78">
        <v>11</v>
      </c>
      <c r="L306" s="73"/>
    </row>
    <row r="307" spans="1:12" ht="12" customHeight="1">
      <c r="A307" s="11"/>
      <c r="B307" s="90">
        <v>321</v>
      </c>
      <c r="C307" s="86" t="s">
        <v>230</v>
      </c>
      <c r="D307" s="23">
        <v>603.999054141</v>
      </c>
      <c r="E307" s="23">
        <v>603.999054141</v>
      </c>
      <c r="F307" s="23">
        <v>603.999054141</v>
      </c>
      <c r="G307" s="35">
        <v>42658</v>
      </c>
      <c r="H307" s="22">
        <v>45912</v>
      </c>
      <c r="I307" s="22">
        <v>54389</v>
      </c>
      <c r="J307" s="78">
        <v>32</v>
      </c>
      <c r="K307" s="78">
        <v>0</v>
      </c>
      <c r="L307" s="73"/>
    </row>
    <row r="308" spans="1:12" ht="12" customHeight="1">
      <c r="A308" s="11"/>
      <c r="B308" s="90">
        <v>322</v>
      </c>
      <c r="C308" s="86" t="s">
        <v>320</v>
      </c>
      <c r="D308" s="23">
        <v>31003.313456276</v>
      </c>
      <c r="E308" s="23">
        <v>31003.313456276</v>
      </c>
      <c r="F308" s="23">
        <v>31003.313456276</v>
      </c>
      <c r="G308" s="35">
        <v>42392</v>
      </c>
      <c r="H308" s="22">
        <v>43287</v>
      </c>
      <c r="I308" s="22">
        <v>54128</v>
      </c>
      <c r="J308" s="78">
        <v>31</v>
      </c>
      <c r="K308" s="78">
        <v>11</v>
      </c>
      <c r="L308" s="73"/>
    </row>
    <row r="309" spans="1:12" ht="12" customHeight="1">
      <c r="A309" s="11"/>
      <c r="B309" s="90"/>
      <c r="C309" s="86"/>
      <c r="D309" s="23"/>
      <c r="E309" s="23"/>
      <c r="F309" s="23"/>
      <c r="G309" s="35"/>
      <c r="H309" s="22"/>
      <c r="I309" s="22"/>
      <c r="J309" s="78"/>
      <c r="K309" s="78"/>
      <c r="L309" s="73"/>
    </row>
    <row r="310" spans="1:12" s="6" customFormat="1" ht="12" customHeight="1">
      <c r="A310" s="28"/>
      <c r="B310" s="90"/>
      <c r="C310" s="86" t="s">
        <v>293</v>
      </c>
      <c r="D310" s="23"/>
      <c r="E310" s="23"/>
      <c r="F310" s="23"/>
      <c r="G310" s="68"/>
      <c r="H310" s="68"/>
      <c r="I310" s="78"/>
      <c r="J310" s="78"/>
      <c r="K310" s="78"/>
      <c r="L310" s="73"/>
    </row>
    <row r="311" spans="1:12" s="98" customFormat="1" ht="12" customHeight="1">
      <c r="A311" s="28"/>
      <c r="B311" s="91"/>
      <c r="C311" s="89" t="s">
        <v>321</v>
      </c>
      <c r="D311" s="31">
        <f>SUM(D312:D324)</f>
        <v>76897.8927717105</v>
      </c>
      <c r="E311" s="31">
        <f>SUM(E312:E324)</f>
        <v>76897.8927717105</v>
      </c>
      <c r="F311" s="31">
        <f>SUM(F312:F324)</f>
        <v>76897.8927717105</v>
      </c>
      <c r="G311" s="68"/>
      <c r="H311" s="68"/>
      <c r="I311" s="76"/>
      <c r="J311" s="76"/>
      <c r="K311" s="76"/>
      <c r="L311" s="74"/>
    </row>
    <row r="312" spans="1:12" ht="12" customHeight="1">
      <c r="A312" s="11"/>
      <c r="B312" s="92">
        <v>323</v>
      </c>
      <c r="C312" s="88" t="s">
        <v>322</v>
      </c>
      <c r="D312" s="63">
        <v>4419.340147341</v>
      </c>
      <c r="E312" s="63">
        <v>4419.340147341</v>
      </c>
      <c r="F312" s="63">
        <v>4419.340147341</v>
      </c>
      <c r="G312" s="34">
        <v>44837</v>
      </c>
      <c r="H312" s="64">
        <v>45932</v>
      </c>
      <c r="I312" s="64">
        <v>55519</v>
      </c>
      <c r="J312" s="81">
        <v>29</v>
      </c>
      <c r="K312" s="81">
        <v>0</v>
      </c>
      <c r="L312" s="75"/>
    </row>
    <row r="313" spans="1:12" ht="12" customHeight="1">
      <c r="A313" s="11"/>
      <c r="B313" s="92">
        <v>325</v>
      </c>
      <c r="C313" s="88" t="s">
        <v>323</v>
      </c>
      <c r="D313" s="63">
        <v>6305.4718519555</v>
      </c>
      <c r="E313" s="63">
        <v>6305.4718519555</v>
      </c>
      <c r="F313" s="63">
        <v>6305.4718519555</v>
      </c>
      <c r="G313" s="34">
        <v>45019</v>
      </c>
      <c r="H313" s="64">
        <v>45749</v>
      </c>
      <c r="I313" s="64">
        <v>56158</v>
      </c>
      <c r="J313" s="81">
        <v>30</v>
      </c>
      <c r="K313" s="81">
        <v>0</v>
      </c>
      <c r="L313" s="75"/>
    </row>
    <row r="314" spans="1:12" s="3" customFormat="1" ht="12" customHeight="1">
      <c r="A314" s="25"/>
      <c r="B314" s="92">
        <v>327</v>
      </c>
      <c r="C314" s="88" t="s">
        <v>324</v>
      </c>
      <c r="D314" s="33">
        <v>1090.6025654685</v>
      </c>
      <c r="E314" s="33">
        <v>1090.6025654685</v>
      </c>
      <c r="F314" s="33">
        <v>1090.6025654685</v>
      </c>
      <c r="G314" s="34">
        <v>43747</v>
      </c>
      <c r="H314" s="64">
        <v>44545</v>
      </c>
      <c r="I314" s="64">
        <v>51073</v>
      </c>
      <c r="J314" s="81">
        <v>20</v>
      </c>
      <c r="K314" s="81">
        <v>0</v>
      </c>
      <c r="L314" s="75"/>
    </row>
    <row r="315" spans="1:12" s="5" customFormat="1" ht="12" customHeight="1">
      <c r="A315" s="32"/>
      <c r="B315" s="92">
        <v>328</v>
      </c>
      <c r="C315" s="88" t="s">
        <v>325</v>
      </c>
      <c r="D315" s="63">
        <v>268.6612554605</v>
      </c>
      <c r="E315" s="63">
        <v>268.6612554605</v>
      </c>
      <c r="F315" s="63">
        <v>268.6612554605</v>
      </c>
      <c r="G315" s="34">
        <v>43208</v>
      </c>
      <c r="H315" s="64">
        <v>43208</v>
      </c>
      <c r="I315" s="64">
        <v>54128</v>
      </c>
      <c r="J315" s="81">
        <v>29</v>
      </c>
      <c r="K315" s="81">
        <v>8</v>
      </c>
      <c r="L315" s="75"/>
    </row>
    <row r="316" spans="1:12" s="5" customFormat="1" ht="12" customHeight="1">
      <c r="A316" s="32"/>
      <c r="B316" s="92">
        <v>329</v>
      </c>
      <c r="C316" s="88" t="s">
        <v>326</v>
      </c>
      <c r="D316" s="63">
        <v>685.774170949</v>
      </c>
      <c r="E316" s="63">
        <v>685.774170949</v>
      </c>
      <c r="F316" s="63">
        <v>685.774170949</v>
      </c>
      <c r="G316" s="34">
        <v>44895</v>
      </c>
      <c r="H316" s="64">
        <v>45289</v>
      </c>
      <c r="I316" s="64">
        <v>49094</v>
      </c>
      <c r="J316" s="81">
        <v>10</v>
      </c>
      <c r="K316" s="81">
        <v>0</v>
      </c>
      <c r="L316" s="75"/>
    </row>
    <row r="317" spans="1:12" s="5" customFormat="1" ht="12" customHeight="1">
      <c r="A317" s="32"/>
      <c r="B317" s="92">
        <v>330</v>
      </c>
      <c r="C317" s="88" t="s">
        <v>327</v>
      </c>
      <c r="D317" s="63">
        <v>10465.246757154</v>
      </c>
      <c r="E317" s="63">
        <v>10465.246757154</v>
      </c>
      <c r="F317" s="63">
        <v>10465.246757154</v>
      </c>
      <c r="G317" s="34">
        <v>44530</v>
      </c>
      <c r="H317" s="64">
        <v>45534</v>
      </c>
      <c r="I317" s="64">
        <v>55061</v>
      </c>
      <c r="J317" s="81">
        <v>25</v>
      </c>
      <c r="K317" s="81">
        <v>11</v>
      </c>
      <c r="L317" s="75"/>
    </row>
    <row r="318" spans="1:12" s="5" customFormat="1" ht="12" customHeight="1">
      <c r="A318" s="32"/>
      <c r="B318" s="92">
        <v>331</v>
      </c>
      <c r="C318" s="88" t="s">
        <v>328</v>
      </c>
      <c r="D318" s="63">
        <v>382.62394389450003</v>
      </c>
      <c r="E318" s="63">
        <v>382.62394389450003</v>
      </c>
      <c r="F318" s="63">
        <v>382.62394389450003</v>
      </c>
      <c r="G318" s="34">
        <v>44502</v>
      </c>
      <c r="H318" s="64">
        <v>44567</v>
      </c>
      <c r="I318" s="64">
        <v>48337</v>
      </c>
      <c r="J318" s="81">
        <v>10</v>
      </c>
      <c r="K318" s="81">
        <v>3</v>
      </c>
      <c r="L318" s="75"/>
    </row>
    <row r="319" spans="1:12" s="5" customFormat="1" ht="12" customHeight="1">
      <c r="A319" s="32"/>
      <c r="B319" s="92">
        <v>332</v>
      </c>
      <c r="C319" s="88" t="s">
        <v>329</v>
      </c>
      <c r="D319" s="63">
        <v>7671.9255717685</v>
      </c>
      <c r="E319" s="63">
        <v>7671.9255717685</v>
      </c>
      <c r="F319" s="63">
        <v>7671.9255717685</v>
      </c>
      <c r="G319" s="34">
        <v>44258</v>
      </c>
      <c r="H319" s="64">
        <v>46020</v>
      </c>
      <c r="I319" s="64">
        <v>48698</v>
      </c>
      <c r="J319" s="81">
        <v>10</v>
      </c>
      <c r="K319" s="81">
        <v>0</v>
      </c>
      <c r="L319" s="75"/>
    </row>
    <row r="320" spans="1:12" s="5" customFormat="1" ht="12" customHeight="1">
      <c r="A320" s="32"/>
      <c r="B320" s="92">
        <v>334</v>
      </c>
      <c r="C320" s="88" t="s">
        <v>330</v>
      </c>
      <c r="D320" s="63">
        <v>362.4769787625</v>
      </c>
      <c r="E320" s="63">
        <v>362.4769787625</v>
      </c>
      <c r="F320" s="63">
        <v>362.4769787625</v>
      </c>
      <c r="G320" s="34">
        <v>44876</v>
      </c>
      <c r="H320" s="64">
        <v>44903</v>
      </c>
      <c r="I320" s="64">
        <v>48579</v>
      </c>
      <c r="J320" s="81">
        <v>10</v>
      </c>
      <c r="K320" s="81">
        <v>0</v>
      </c>
      <c r="L320" s="75"/>
    </row>
    <row r="321" spans="1:12" s="5" customFormat="1" ht="12" customHeight="1">
      <c r="A321" s="32"/>
      <c r="B321" s="92">
        <v>336</v>
      </c>
      <c r="C321" s="88" t="s">
        <v>331</v>
      </c>
      <c r="D321" s="63">
        <v>12340.649806397501</v>
      </c>
      <c r="E321" s="63">
        <v>12340.649806397501</v>
      </c>
      <c r="F321" s="63">
        <v>12340.649806397501</v>
      </c>
      <c r="G321" s="34">
        <v>43069</v>
      </c>
      <c r="H321" s="64">
        <v>43845</v>
      </c>
      <c r="I321" s="64">
        <v>54633</v>
      </c>
      <c r="J321" s="81">
        <v>31</v>
      </c>
      <c r="K321" s="81">
        <v>7</v>
      </c>
      <c r="L321" s="75"/>
    </row>
    <row r="322" spans="1:12" s="5" customFormat="1" ht="12" customHeight="1">
      <c r="A322" s="32"/>
      <c r="B322" s="92">
        <v>337</v>
      </c>
      <c r="C322" s="88" t="s">
        <v>332</v>
      </c>
      <c r="D322" s="63">
        <v>12097.4259489895</v>
      </c>
      <c r="E322" s="63">
        <v>12097.4259489895</v>
      </c>
      <c r="F322" s="63">
        <v>12097.4259489895</v>
      </c>
      <c r="G322" s="34">
        <v>43322</v>
      </c>
      <c r="H322" s="64">
        <v>44545</v>
      </c>
      <c r="I322" s="64">
        <v>54493</v>
      </c>
      <c r="J322" s="81">
        <v>30</v>
      </c>
      <c r="K322" s="81">
        <v>6</v>
      </c>
      <c r="L322" s="75"/>
    </row>
    <row r="323" spans="1:12" s="5" customFormat="1" ht="12" customHeight="1">
      <c r="A323" s="32"/>
      <c r="B323" s="92">
        <v>338</v>
      </c>
      <c r="C323" s="88" t="s">
        <v>333</v>
      </c>
      <c r="D323" s="63">
        <v>2393.8238967825</v>
      </c>
      <c r="E323" s="63">
        <v>2393.8238967825</v>
      </c>
      <c r="F323" s="63">
        <v>2393.8238967825</v>
      </c>
      <c r="G323" s="34">
        <v>43416</v>
      </c>
      <c r="H323" s="64">
        <v>45911</v>
      </c>
      <c r="I323" s="64">
        <v>54401</v>
      </c>
      <c r="J323" s="81">
        <v>30</v>
      </c>
      <c r="K323" s="81">
        <v>0</v>
      </c>
      <c r="L323" s="75"/>
    </row>
    <row r="324" spans="1:12" s="5" customFormat="1" ht="12" customHeight="1">
      <c r="A324" s="32"/>
      <c r="B324" s="92">
        <v>339</v>
      </c>
      <c r="C324" s="88" t="s">
        <v>334</v>
      </c>
      <c r="D324" s="63">
        <v>18413.869876787</v>
      </c>
      <c r="E324" s="63">
        <v>18413.869876787</v>
      </c>
      <c r="F324" s="63">
        <v>18413.869876787</v>
      </c>
      <c r="G324" s="34">
        <v>42636</v>
      </c>
      <c r="H324" s="64">
        <v>43191</v>
      </c>
      <c r="I324" s="64">
        <v>54494</v>
      </c>
      <c r="J324" s="81">
        <v>31</v>
      </c>
      <c r="K324" s="81">
        <v>10</v>
      </c>
      <c r="L324" s="75"/>
    </row>
    <row r="325" spans="1:12" s="5" customFormat="1" ht="12" customHeight="1">
      <c r="A325" s="32"/>
      <c r="B325" s="133"/>
      <c r="C325" s="127"/>
      <c r="D325" s="134"/>
      <c r="E325" s="134"/>
      <c r="F325" s="134"/>
      <c r="G325" s="135"/>
      <c r="H325" s="135"/>
      <c r="I325" s="136"/>
      <c r="J325" s="136"/>
      <c r="K325" s="136"/>
      <c r="L325" s="137"/>
    </row>
    <row r="326" spans="1:12" s="5" customFormat="1" ht="12" customHeight="1">
      <c r="A326" s="32"/>
      <c r="B326" s="92"/>
      <c r="C326" s="89" t="s">
        <v>339</v>
      </c>
      <c r="D326" s="65">
        <f>SUM(D327:D337)</f>
        <v>93329.56132733103</v>
      </c>
      <c r="E326" s="65">
        <f>SUM(E327:E337)</f>
        <v>93329.56132733103</v>
      </c>
      <c r="F326" s="65">
        <f>SUM(F327:F337)</f>
        <v>93329.56132733103</v>
      </c>
      <c r="G326" s="70"/>
      <c r="H326" s="70"/>
      <c r="I326" s="81"/>
      <c r="J326" s="81"/>
      <c r="K326" s="81"/>
      <c r="L326" s="75"/>
    </row>
    <row r="327" spans="1:12" s="5" customFormat="1" ht="12" customHeight="1">
      <c r="A327" s="32"/>
      <c r="B327" s="92">
        <v>340</v>
      </c>
      <c r="C327" s="88" t="s">
        <v>365</v>
      </c>
      <c r="D327" s="63">
        <v>4039.2564955155003</v>
      </c>
      <c r="E327" s="63">
        <v>4039.2564955155003</v>
      </c>
      <c r="F327" s="63">
        <v>4039.2564955155003</v>
      </c>
      <c r="G327" s="34">
        <v>44929</v>
      </c>
      <c r="H327" s="64">
        <v>45384</v>
      </c>
      <c r="I327" s="64">
        <v>55701</v>
      </c>
      <c r="J327" s="81">
        <v>29</v>
      </c>
      <c r="K327" s="81">
        <v>0</v>
      </c>
      <c r="L327" s="75"/>
    </row>
    <row r="328" spans="1:12" s="5" customFormat="1" ht="12" customHeight="1">
      <c r="A328" s="32"/>
      <c r="B328" s="92">
        <v>341</v>
      </c>
      <c r="C328" s="88" t="s">
        <v>366</v>
      </c>
      <c r="D328" s="63">
        <v>3141.6284621645004</v>
      </c>
      <c r="E328" s="63">
        <v>3141.6284621645004</v>
      </c>
      <c r="F328" s="63">
        <v>3141.6284621645004</v>
      </c>
      <c r="G328" s="34">
        <v>45538</v>
      </c>
      <c r="H328" s="64">
        <v>45658</v>
      </c>
      <c r="I328" s="64">
        <v>55701</v>
      </c>
      <c r="J328" s="81">
        <v>27</v>
      </c>
      <c r="K328" s="81">
        <v>9</v>
      </c>
      <c r="L328" s="75"/>
    </row>
    <row r="329" spans="1:12" s="5" customFormat="1" ht="12" customHeight="1">
      <c r="A329" s="32"/>
      <c r="B329" s="92">
        <v>342</v>
      </c>
      <c r="C329" s="88" t="s">
        <v>340</v>
      </c>
      <c r="D329" s="63">
        <v>28266.799684532503</v>
      </c>
      <c r="E329" s="63">
        <v>28266.799684532503</v>
      </c>
      <c r="F329" s="63">
        <v>28266.799684532503</v>
      </c>
      <c r="G329" s="34">
        <v>44636</v>
      </c>
      <c r="H329" s="64">
        <v>45810</v>
      </c>
      <c r="I329" s="64">
        <v>48914</v>
      </c>
      <c r="J329" s="81">
        <v>10</v>
      </c>
      <c r="K329" s="81">
        <v>0</v>
      </c>
      <c r="L329" s="75"/>
    </row>
    <row r="330" spans="1:12" s="5" customFormat="1" ht="12" customHeight="1">
      <c r="A330" s="32"/>
      <c r="B330" s="92">
        <v>343</v>
      </c>
      <c r="C330" s="88" t="s">
        <v>341</v>
      </c>
      <c r="D330" s="63">
        <v>5279.283497222001</v>
      </c>
      <c r="E330" s="63">
        <v>5279.283497222001</v>
      </c>
      <c r="F330" s="63">
        <v>5279.283497222001</v>
      </c>
      <c r="G330" s="34">
        <v>44636</v>
      </c>
      <c r="H330" s="64">
        <v>45583</v>
      </c>
      <c r="I330" s="64">
        <v>49293</v>
      </c>
      <c r="J330" s="81">
        <v>10</v>
      </c>
      <c r="K330" s="81">
        <v>0</v>
      </c>
      <c r="L330" s="75"/>
    </row>
    <row r="331" spans="1:12" s="5" customFormat="1" ht="12" customHeight="1">
      <c r="A331" s="32"/>
      <c r="B331" s="92">
        <v>344</v>
      </c>
      <c r="C331" s="88" t="s">
        <v>342</v>
      </c>
      <c r="D331" s="63">
        <v>21541.332877169003</v>
      </c>
      <c r="E331" s="63">
        <v>21541.332877169003</v>
      </c>
      <c r="F331" s="63">
        <v>21541.332877169003</v>
      </c>
      <c r="G331" s="34">
        <v>45024</v>
      </c>
      <c r="H331" s="64">
        <v>45687</v>
      </c>
      <c r="I331" s="64">
        <v>48425</v>
      </c>
      <c r="J331" s="81">
        <v>9</v>
      </c>
      <c r="K331" s="81">
        <v>2</v>
      </c>
      <c r="L331" s="75"/>
    </row>
    <row r="332" spans="1:12" s="5" customFormat="1" ht="12" customHeight="1">
      <c r="A332" s="32"/>
      <c r="B332" s="92">
        <v>345</v>
      </c>
      <c r="C332" s="88" t="s">
        <v>343</v>
      </c>
      <c r="D332" s="63">
        <v>2599.929919727</v>
      </c>
      <c r="E332" s="63">
        <v>2599.929919727</v>
      </c>
      <c r="F332" s="63">
        <v>2599.929919727</v>
      </c>
      <c r="G332" s="34">
        <v>45001</v>
      </c>
      <c r="H332" s="64">
        <v>45688</v>
      </c>
      <c r="I332" s="64">
        <v>48397</v>
      </c>
      <c r="J332" s="81">
        <v>8</v>
      </c>
      <c r="K332" s="81">
        <v>2</v>
      </c>
      <c r="L332" s="75"/>
    </row>
    <row r="333" spans="1:12" s="5" customFormat="1" ht="12" customHeight="1">
      <c r="A333" s="32"/>
      <c r="B333" s="92">
        <v>346</v>
      </c>
      <c r="C333" s="88" t="s">
        <v>344</v>
      </c>
      <c r="D333" s="63">
        <v>12389.9696425785</v>
      </c>
      <c r="E333" s="63">
        <v>12389.9696425785</v>
      </c>
      <c r="F333" s="63">
        <v>12389.9696425785</v>
      </c>
      <c r="G333" s="34">
        <v>45001</v>
      </c>
      <c r="H333" s="64">
        <v>45835</v>
      </c>
      <c r="I333" s="64">
        <v>49125</v>
      </c>
      <c r="J333" s="81">
        <v>10</v>
      </c>
      <c r="K333" s="81">
        <v>0</v>
      </c>
      <c r="L333" s="75"/>
    </row>
    <row r="334" spans="1:12" s="5" customFormat="1" ht="12" customHeight="1">
      <c r="A334" s="32"/>
      <c r="B334" s="92">
        <v>347</v>
      </c>
      <c r="C334" s="88" t="s">
        <v>345</v>
      </c>
      <c r="D334" s="63">
        <v>8342.3950047935</v>
      </c>
      <c r="E334" s="63">
        <v>8342.3950047935</v>
      </c>
      <c r="F334" s="63">
        <v>8342.3950047935</v>
      </c>
      <c r="G334" s="34">
        <v>44868</v>
      </c>
      <c r="H334" s="64">
        <v>45968</v>
      </c>
      <c r="I334" s="64">
        <v>49097</v>
      </c>
      <c r="J334" s="81">
        <v>9</v>
      </c>
      <c r="K334" s="81">
        <v>6</v>
      </c>
      <c r="L334" s="75"/>
    </row>
    <row r="335" spans="1:12" s="5" customFormat="1" ht="12" customHeight="1">
      <c r="A335" s="32"/>
      <c r="B335" s="92">
        <v>348</v>
      </c>
      <c r="C335" s="88" t="s">
        <v>346</v>
      </c>
      <c r="D335" s="63">
        <v>1683.7034591160002</v>
      </c>
      <c r="E335" s="63">
        <v>1683.7034591160002</v>
      </c>
      <c r="F335" s="63">
        <v>1683.7034591160002</v>
      </c>
      <c r="G335" s="34">
        <v>43995</v>
      </c>
      <c r="H335" s="64">
        <v>44545</v>
      </c>
      <c r="I335" s="64">
        <v>47694</v>
      </c>
      <c r="J335" s="81">
        <v>10</v>
      </c>
      <c r="K335" s="81">
        <v>0</v>
      </c>
      <c r="L335" s="75"/>
    </row>
    <row r="336" spans="1:12" s="5" customFormat="1" ht="12" customHeight="1">
      <c r="A336" s="32"/>
      <c r="B336" s="92">
        <v>349</v>
      </c>
      <c r="C336" s="88" t="s">
        <v>347</v>
      </c>
      <c r="D336" s="63">
        <v>1264.056076689</v>
      </c>
      <c r="E336" s="63">
        <v>1264.056076689</v>
      </c>
      <c r="F336" s="63">
        <v>1264.056076689</v>
      </c>
      <c r="G336" s="34">
        <v>43425</v>
      </c>
      <c r="H336" s="64">
        <v>45869</v>
      </c>
      <c r="I336" s="64">
        <v>54060</v>
      </c>
      <c r="J336" s="81">
        <v>29</v>
      </c>
      <c r="K336" s="81">
        <v>0</v>
      </c>
      <c r="L336" s="75"/>
    </row>
    <row r="337" spans="1:12" s="5" customFormat="1" ht="12" customHeight="1">
      <c r="A337" s="32"/>
      <c r="B337" s="92">
        <v>350</v>
      </c>
      <c r="C337" s="88" t="s">
        <v>348</v>
      </c>
      <c r="D337" s="63">
        <v>4781.2062078235</v>
      </c>
      <c r="E337" s="63">
        <v>4781.2062078235</v>
      </c>
      <c r="F337" s="63">
        <v>4781.2062078235</v>
      </c>
      <c r="G337" s="34">
        <v>43261</v>
      </c>
      <c r="H337" s="64">
        <v>45820</v>
      </c>
      <c r="I337" s="64">
        <v>54254</v>
      </c>
      <c r="J337" s="81">
        <v>30</v>
      </c>
      <c r="K337" s="81">
        <v>0</v>
      </c>
      <c r="L337" s="75"/>
    </row>
    <row r="338" spans="1:12" s="5" customFormat="1" ht="12" customHeight="1">
      <c r="A338" s="32"/>
      <c r="B338" s="90"/>
      <c r="C338" s="86" t="s">
        <v>293</v>
      </c>
      <c r="D338" s="61"/>
      <c r="E338" s="23"/>
      <c r="F338" s="23"/>
      <c r="G338" s="35"/>
      <c r="H338" s="36"/>
      <c r="I338" s="36"/>
      <c r="J338" s="24"/>
      <c r="K338" s="24"/>
      <c r="L338" s="73"/>
    </row>
    <row r="339" spans="1:12" s="5" customFormat="1" ht="12" customHeight="1">
      <c r="A339" s="32"/>
      <c r="B339" s="90"/>
      <c r="C339" s="89" t="s">
        <v>368</v>
      </c>
      <c r="D339" s="61">
        <f>+D340</f>
        <v>3770.87208813</v>
      </c>
      <c r="E339" s="61">
        <f>+E340</f>
        <v>3770.87208813</v>
      </c>
      <c r="F339" s="61">
        <f>+F340</f>
        <v>3770.87208813</v>
      </c>
      <c r="G339" s="35"/>
      <c r="H339" s="36"/>
      <c r="I339" s="36"/>
      <c r="J339" s="24"/>
      <c r="K339" s="24"/>
      <c r="L339" s="73"/>
    </row>
    <row r="340" spans="1:12" s="5" customFormat="1" ht="12" customHeight="1">
      <c r="A340" s="32"/>
      <c r="B340" s="90">
        <v>351</v>
      </c>
      <c r="C340" s="86" t="s">
        <v>369</v>
      </c>
      <c r="D340" s="23">
        <v>3770.87208813</v>
      </c>
      <c r="E340" s="23">
        <v>3770.87208813</v>
      </c>
      <c r="F340" s="23">
        <v>3770.87208813</v>
      </c>
      <c r="G340" s="35">
        <v>45294</v>
      </c>
      <c r="H340" s="36">
        <v>45660</v>
      </c>
      <c r="I340" s="36">
        <v>52749</v>
      </c>
      <c r="J340" s="24">
        <v>20</v>
      </c>
      <c r="K340" s="24">
        <v>0</v>
      </c>
      <c r="L340" s="73"/>
    </row>
    <row r="341" spans="1:12" s="5" customFormat="1" ht="12" customHeight="1">
      <c r="A341" s="32"/>
      <c r="B341" s="90"/>
      <c r="C341" s="86"/>
      <c r="D341" s="23"/>
      <c r="E341" s="23"/>
      <c r="F341" s="23"/>
      <c r="G341" s="35"/>
      <c r="H341" s="36"/>
      <c r="I341" s="36"/>
      <c r="J341" s="24"/>
      <c r="K341" s="24"/>
      <c r="L341" s="73"/>
    </row>
    <row r="342" spans="1:12" s="5" customFormat="1" ht="12" customHeight="1">
      <c r="A342" s="32"/>
      <c r="B342" s="90"/>
      <c r="C342" s="89" t="s">
        <v>374</v>
      </c>
      <c r="D342" s="61">
        <f>SUM(D343:D346)</f>
        <v>51958.124893822</v>
      </c>
      <c r="E342" s="61">
        <f>SUM(E343:E346)</f>
        <v>51958.124893822</v>
      </c>
      <c r="F342" s="61">
        <f>SUM(F343:F346)</f>
        <v>51958.124893822</v>
      </c>
      <c r="G342" s="35"/>
      <c r="H342" s="36"/>
      <c r="I342" s="36"/>
      <c r="J342" s="24"/>
      <c r="K342" s="24"/>
      <c r="L342" s="73"/>
    </row>
    <row r="343" spans="1:12" s="5" customFormat="1" ht="12" customHeight="1">
      <c r="A343" s="32"/>
      <c r="B343" s="90">
        <v>352</v>
      </c>
      <c r="C343" s="23" t="s">
        <v>375</v>
      </c>
      <c r="D343" s="23">
        <v>22853.0583844255</v>
      </c>
      <c r="E343" s="23">
        <v>22853.0583844255</v>
      </c>
      <c r="F343" s="23">
        <v>22853.0583844255</v>
      </c>
      <c r="G343" s="35">
        <v>45079</v>
      </c>
      <c r="H343" s="36">
        <v>45413</v>
      </c>
      <c r="I343" s="36">
        <v>56037</v>
      </c>
      <c r="J343" s="24">
        <v>30</v>
      </c>
      <c r="K343" s="24">
        <v>0</v>
      </c>
      <c r="L343" s="73"/>
    </row>
    <row r="344" spans="1:12" s="5" customFormat="1" ht="12" customHeight="1">
      <c r="A344" s="32"/>
      <c r="B344" s="90">
        <v>353</v>
      </c>
      <c r="C344" s="23" t="s">
        <v>376</v>
      </c>
      <c r="D344" s="23">
        <v>1495.4635642520002</v>
      </c>
      <c r="E344" s="23">
        <v>1495.4635642520002</v>
      </c>
      <c r="F344" s="23">
        <v>1495.4635642520002</v>
      </c>
      <c r="G344" s="35">
        <v>45233</v>
      </c>
      <c r="H344" s="36">
        <v>45232</v>
      </c>
      <c r="I344" s="36">
        <v>56189</v>
      </c>
      <c r="J344" s="24">
        <v>29</v>
      </c>
      <c r="K344" s="24">
        <v>6</v>
      </c>
      <c r="L344" s="73"/>
    </row>
    <row r="345" spans="1:12" s="5" customFormat="1" ht="12" customHeight="1">
      <c r="A345" s="32"/>
      <c r="B345" s="90">
        <v>354</v>
      </c>
      <c r="C345" s="23" t="s">
        <v>377</v>
      </c>
      <c r="D345" s="23">
        <v>20607.650702884002</v>
      </c>
      <c r="E345" s="23">
        <v>20607.650702884002</v>
      </c>
      <c r="F345" s="23">
        <v>20607.650702884002</v>
      </c>
      <c r="G345" s="35">
        <v>45414</v>
      </c>
      <c r="H345" s="36">
        <v>45414</v>
      </c>
      <c r="I345" s="36">
        <v>56371</v>
      </c>
      <c r="J345" s="24">
        <v>30</v>
      </c>
      <c r="K345" s="24">
        <v>0</v>
      </c>
      <c r="L345" s="73"/>
    </row>
    <row r="346" spans="1:12" s="5" customFormat="1" ht="12" customHeight="1">
      <c r="A346" s="32"/>
      <c r="B346" s="90">
        <v>355</v>
      </c>
      <c r="C346" s="23" t="s">
        <v>378</v>
      </c>
      <c r="D346" s="23">
        <v>7001.9522422605005</v>
      </c>
      <c r="E346" s="23">
        <v>7001.9522422605005</v>
      </c>
      <c r="F346" s="23">
        <v>7001.9522422605005</v>
      </c>
      <c r="G346" s="35">
        <v>45414</v>
      </c>
      <c r="H346" s="36">
        <v>45413</v>
      </c>
      <c r="I346" s="36">
        <v>56371</v>
      </c>
      <c r="J346" s="24">
        <v>30</v>
      </c>
      <c r="K346" s="24">
        <v>0</v>
      </c>
      <c r="L346" s="73"/>
    </row>
    <row r="347" spans="1:12" s="5" customFormat="1" ht="12" customHeight="1">
      <c r="A347" s="32"/>
      <c r="B347" s="90"/>
      <c r="C347" s="86"/>
      <c r="D347" s="23"/>
      <c r="E347" s="23"/>
      <c r="F347" s="23"/>
      <c r="G347" s="35"/>
      <c r="H347" s="36"/>
      <c r="I347" s="36"/>
      <c r="J347" s="24"/>
      <c r="K347" s="24"/>
      <c r="L347" s="73"/>
    </row>
    <row r="348" spans="1:12" s="5" customFormat="1" ht="12" customHeight="1">
      <c r="A348" s="32"/>
      <c r="B348" s="90"/>
      <c r="C348" s="93" t="s">
        <v>349</v>
      </c>
      <c r="D348" s="61">
        <f>+D350+D354+D368+D375+D379+D383+D386+D391+D394+D397+D401+D405+D409+D413</f>
        <v>626750.4466874771</v>
      </c>
      <c r="E348" s="61">
        <f>+E350+E354+E368+E375+E379+E383+E386+E391+E394+E397+E401+E405+E409+E413</f>
        <v>626750.4466874771</v>
      </c>
      <c r="F348" s="61">
        <f>+F350+F354+F368+F375+F379+F383+F386+F391+F394+F397+F401+F405+F409+F413</f>
        <v>626750.4466874771</v>
      </c>
      <c r="G348" s="35"/>
      <c r="H348" s="36"/>
      <c r="I348" s="36"/>
      <c r="J348" s="24"/>
      <c r="K348" s="24"/>
      <c r="L348" s="73"/>
    </row>
    <row r="349" spans="1:12" s="5" customFormat="1" ht="12" customHeight="1">
      <c r="A349" s="32"/>
      <c r="B349" s="90"/>
      <c r="C349" s="86"/>
      <c r="D349" s="23"/>
      <c r="E349" s="23"/>
      <c r="F349" s="23"/>
      <c r="G349" s="35"/>
      <c r="H349" s="36"/>
      <c r="I349" s="36"/>
      <c r="J349" s="24"/>
      <c r="K349" s="24"/>
      <c r="L349" s="73"/>
    </row>
    <row r="350" spans="1:12" s="5" customFormat="1" ht="12" customHeight="1">
      <c r="A350" s="32"/>
      <c r="B350" s="91"/>
      <c r="C350" s="87" t="s">
        <v>233</v>
      </c>
      <c r="D350" s="61">
        <f>SUM(D351)</f>
        <v>2689.6964774925004</v>
      </c>
      <c r="E350" s="61">
        <f>SUM(E351)</f>
        <v>2689.6964774925004</v>
      </c>
      <c r="F350" s="61">
        <f>SUM(F351)</f>
        <v>2689.6964774925004</v>
      </c>
      <c r="G350" s="82"/>
      <c r="H350" s="82"/>
      <c r="I350" s="82"/>
      <c r="J350" s="76"/>
      <c r="K350" s="76"/>
      <c r="L350" s="74"/>
    </row>
    <row r="351" spans="1:12" ht="12" customHeight="1">
      <c r="A351" s="11"/>
      <c r="B351" s="90">
        <v>1</v>
      </c>
      <c r="C351" s="86" t="s">
        <v>234</v>
      </c>
      <c r="D351" s="23">
        <v>2689.6964774925004</v>
      </c>
      <c r="E351" s="23">
        <v>2689.6964774925004</v>
      </c>
      <c r="F351" s="23">
        <v>2689.6964774925004</v>
      </c>
      <c r="G351" s="34">
        <v>36274</v>
      </c>
      <c r="H351" s="64">
        <v>36274</v>
      </c>
      <c r="I351" s="64">
        <v>47446</v>
      </c>
      <c r="J351" s="78">
        <v>30</v>
      </c>
      <c r="K351" s="78">
        <v>6</v>
      </c>
      <c r="L351" s="73"/>
    </row>
    <row r="352" spans="1:12" ht="12" customHeight="1">
      <c r="A352" s="11"/>
      <c r="B352" s="90"/>
      <c r="C352" s="86" t="s">
        <v>293</v>
      </c>
      <c r="D352" s="23"/>
      <c r="E352" s="23"/>
      <c r="F352" s="23"/>
      <c r="G352" s="34"/>
      <c r="H352" s="64"/>
      <c r="I352" s="64"/>
      <c r="J352" s="78"/>
      <c r="K352" s="78"/>
      <c r="L352" s="73"/>
    </row>
    <row r="353" spans="1:12" s="98" customFormat="1" ht="12" customHeight="1">
      <c r="A353" s="99"/>
      <c r="B353" s="90"/>
      <c r="C353" s="86"/>
      <c r="D353" s="23"/>
      <c r="E353" s="23"/>
      <c r="F353" s="23"/>
      <c r="G353" s="34"/>
      <c r="H353" s="64"/>
      <c r="I353" s="64"/>
      <c r="J353" s="78"/>
      <c r="K353" s="78"/>
      <c r="L353" s="73"/>
    </row>
    <row r="354" spans="1:12" ht="12" customHeight="1">
      <c r="A354" s="11"/>
      <c r="B354" s="91"/>
      <c r="C354" s="87" t="s">
        <v>21</v>
      </c>
      <c r="D354" s="61">
        <f>SUM(D355:D366)</f>
        <v>157929.1966078155</v>
      </c>
      <c r="E354" s="61">
        <f>SUM(E355:E366)</f>
        <v>157929.1966078155</v>
      </c>
      <c r="F354" s="61">
        <f>SUM(F355:F366)</f>
        <v>157929.1966078155</v>
      </c>
      <c r="G354" s="34"/>
      <c r="H354" s="64"/>
      <c r="I354" s="64"/>
      <c r="J354" s="76"/>
      <c r="K354" s="76"/>
      <c r="L354" s="74"/>
    </row>
    <row r="355" spans="1:12" ht="12" customHeight="1">
      <c r="A355" s="11"/>
      <c r="B355" s="90">
        <v>2</v>
      </c>
      <c r="C355" s="86" t="s">
        <v>235</v>
      </c>
      <c r="D355" s="23">
        <v>19049.405405282</v>
      </c>
      <c r="E355" s="23">
        <v>19049.405405282</v>
      </c>
      <c r="F355" s="23">
        <v>19049.405405282</v>
      </c>
      <c r="G355" s="34">
        <v>37390</v>
      </c>
      <c r="H355" s="64">
        <v>37390</v>
      </c>
      <c r="I355" s="64">
        <v>46552</v>
      </c>
      <c r="J355" s="78">
        <v>25</v>
      </c>
      <c r="K355" s="78">
        <v>0</v>
      </c>
      <c r="L355" s="73"/>
    </row>
    <row r="356" spans="1:12" s="3" customFormat="1" ht="12" customHeight="1">
      <c r="A356" s="25"/>
      <c r="B356" s="129">
        <v>3</v>
      </c>
      <c r="C356" s="121" t="s">
        <v>236</v>
      </c>
      <c r="D356" s="132">
        <v>22135.800432882497</v>
      </c>
      <c r="E356" s="132">
        <v>22135.800432882497</v>
      </c>
      <c r="F356" s="132">
        <v>22135.800432882497</v>
      </c>
      <c r="G356" s="138">
        <v>37324</v>
      </c>
      <c r="H356" s="139">
        <v>37324</v>
      </c>
      <c r="I356" s="139">
        <v>46486</v>
      </c>
      <c r="J356" s="125">
        <v>25</v>
      </c>
      <c r="K356" s="125">
        <v>0</v>
      </c>
      <c r="L356" s="131"/>
    </row>
    <row r="357" spans="1:12" ht="12" customHeight="1">
      <c r="A357" s="11"/>
      <c r="B357" s="90">
        <v>4</v>
      </c>
      <c r="C357" s="86" t="s">
        <v>237</v>
      </c>
      <c r="D357" s="23">
        <v>6826.621268838001</v>
      </c>
      <c r="E357" s="23">
        <v>6826.621268838001</v>
      </c>
      <c r="F357" s="23">
        <v>6826.621268838001</v>
      </c>
      <c r="G357" s="34">
        <v>37799</v>
      </c>
      <c r="H357" s="64">
        <v>37769</v>
      </c>
      <c r="I357" s="64">
        <v>46932</v>
      </c>
      <c r="J357" s="78">
        <v>25</v>
      </c>
      <c r="K357" s="78">
        <v>0</v>
      </c>
      <c r="L357" s="73"/>
    </row>
    <row r="358" spans="1:12" ht="12" customHeight="1">
      <c r="A358" s="11"/>
      <c r="B358" s="90">
        <v>5</v>
      </c>
      <c r="C358" s="86" t="s">
        <v>238</v>
      </c>
      <c r="D358" s="23">
        <v>8621.495223446</v>
      </c>
      <c r="E358" s="23">
        <v>8621.495223446</v>
      </c>
      <c r="F358" s="23">
        <v>8621.495223446</v>
      </c>
      <c r="G358" s="34">
        <v>37165</v>
      </c>
      <c r="H358" s="64">
        <v>37165</v>
      </c>
      <c r="I358" s="64">
        <v>46328</v>
      </c>
      <c r="J358" s="78">
        <v>25</v>
      </c>
      <c r="K358" s="78">
        <v>0</v>
      </c>
      <c r="L358" s="73"/>
    </row>
    <row r="359" spans="1:12" s="3" customFormat="1" ht="12" customHeight="1">
      <c r="A359" s="25"/>
      <c r="B359" s="90">
        <v>6</v>
      </c>
      <c r="C359" s="86" t="s">
        <v>239</v>
      </c>
      <c r="D359" s="23">
        <v>11845.5929603725</v>
      </c>
      <c r="E359" s="23">
        <v>11845.5929603725</v>
      </c>
      <c r="F359" s="23">
        <v>11845.5929603725</v>
      </c>
      <c r="G359" s="34">
        <v>36686</v>
      </c>
      <c r="H359" s="64">
        <v>36686</v>
      </c>
      <c r="I359" s="64">
        <v>45992</v>
      </c>
      <c r="J359" s="78">
        <v>25</v>
      </c>
      <c r="K359" s="78">
        <v>0</v>
      </c>
      <c r="L359" s="73"/>
    </row>
    <row r="360" spans="1:12" ht="12" customHeight="1">
      <c r="A360" s="11"/>
      <c r="B360" s="90">
        <v>7</v>
      </c>
      <c r="C360" s="86" t="s">
        <v>240</v>
      </c>
      <c r="D360" s="23">
        <v>19970.700717436</v>
      </c>
      <c r="E360" s="23">
        <v>19970.700717436</v>
      </c>
      <c r="F360" s="23">
        <v>19970.700717436</v>
      </c>
      <c r="G360" s="34">
        <v>37342</v>
      </c>
      <c r="H360" s="64">
        <v>37342</v>
      </c>
      <c r="I360" s="64">
        <v>46504</v>
      </c>
      <c r="J360" s="78">
        <v>25</v>
      </c>
      <c r="K360" s="78">
        <v>0</v>
      </c>
      <c r="L360" s="73"/>
    </row>
    <row r="361" spans="1:12" ht="12" customHeight="1">
      <c r="A361" s="11"/>
      <c r="B361" s="90">
        <v>8</v>
      </c>
      <c r="C361" s="86" t="s">
        <v>241</v>
      </c>
      <c r="D361" s="23">
        <v>11536.5801614315</v>
      </c>
      <c r="E361" s="23">
        <v>11536.5801614315</v>
      </c>
      <c r="F361" s="23">
        <v>11536.5801614315</v>
      </c>
      <c r="G361" s="34">
        <v>37898</v>
      </c>
      <c r="H361" s="64">
        <v>37898</v>
      </c>
      <c r="I361" s="64">
        <v>47063</v>
      </c>
      <c r="J361" s="78">
        <v>25</v>
      </c>
      <c r="K361" s="78">
        <v>0</v>
      </c>
      <c r="L361" s="73"/>
    </row>
    <row r="362" spans="1:12" ht="12" customHeight="1">
      <c r="A362" s="11"/>
      <c r="B362" s="90">
        <v>9</v>
      </c>
      <c r="C362" s="86" t="s">
        <v>242</v>
      </c>
      <c r="D362" s="23">
        <v>15390.3485496145</v>
      </c>
      <c r="E362" s="23">
        <v>15390.3485496145</v>
      </c>
      <c r="F362" s="23">
        <v>15390.3485496145</v>
      </c>
      <c r="G362" s="34">
        <v>37274</v>
      </c>
      <c r="H362" s="64">
        <v>37274</v>
      </c>
      <c r="I362" s="64">
        <v>46405</v>
      </c>
      <c r="J362" s="78">
        <v>24</v>
      </c>
      <c r="K362" s="78">
        <v>11</v>
      </c>
      <c r="L362" s="73"/>
    </row>
    <row r="363" spans="1:12" s="6" customFormat="1" ht="12" customHeight="1">
      <c r="A363" s="28"/>
      <c r="B363" s="90">
        <v>10</v>
      </c>
      <c r="C363" s="86" t="s">
        <v>243</v>
      </c>
      <c r="D363" s="23">
        <v>8649.915644069</v>
      </c>
      <c r="E363" s="23">
        <v>8649.915644069</v>
      </c>
      <c r="F363" s="23">
        <v>8649.915644069</v>
      </c>
      <c r="G363" s="34">
        <v>37822</v>
      </c>
      <c r="H363" s="64">
        <v>37822</v>
      </c>
      <c r="I363" s="64">
        <v>46954</v>
      </c>
      <c r="J363" s="78">
        <v>24</v>
      </c>
      <c r="K363" s="78">
        <v>11</v>
      </c>
      <c r="L363" s="73"/>
    </row>
    <row r="364" spans="1:12" s="6" customFormat="1" ht="12" customHeight="1">
      <c r="A364" s="28"/>
      <c r="B364" s="90">
        <v>11</v>
      </c>
      <c r="C364" s="86" t="s">
        <v>244</v>
      </c>
      <c r="D364" s="23">
        <v>8675.4242198645</v>
      </c>
      <c r="E364" s="23">
        <v>8675.4242198645</v>
      </c>
      <c r="F364" s="23">
        <v>8675.4242198645</v>
      </c>
      <c r="G364" s="34">
        <v>37214</v>
      </c>
      <c r="H364" s="64">
        <v>37214</v>
      </c>
      <c r="I364" s="64">
        <v>46345</v>
      </c>
      <c r="J364" s="78">
        <v>24</v>
      </c>
      <c r="K364" s="78">
        <v>11</v>
      </c>
      <c r="L364" s="73"/>
    </row>
    <row r="365" spans="1:12" ht="12" customHeight="1">
      <c r="A365" s="11"/>
      <c r="B365" s="90">
        <v>12</v>
      </c>
      <c r="C365" s="86" t="s">
        <v>245</v>
      </c>
      <c r="D365" s="23">
        <v>22823.371543381498</v>
      </c>
      <c r="E365" s="23">
        <v>22823.371543381498</v>
      </c>
      <c r="F365" s="23">
        <v>22823.371543381498</v>
      </c>
      <c r="G365" s="34">
        <v>37240</v>
      </c>
      <c r="H365" s="64">
        <v>37240</v>
      </c>
      <c r="I365" s="64">
        <v>46371</v>
      </c>
      <c r="J365" s="78">
        <v>25</v>
      </c>
      <c r="K365" s="78">
        <v>0</v>
      </c>
      <c r="L365" s="73"/>
    </row>
    <row r="366" spans="1:12" ht="12" customHeight="1">
      <c r="A366" s="11"/>
      <c r="B366" s="90">
        <v>13</v>
      </c>
      <c r="C366" s="86" t="s">
        <v>246</v>
      </c>
      <c r="D366" s="23">
        <v>2403.9404811975</v>
      </c>
      <c r="E366" s="23">
        <v>2403.9404811975</v>
      </c>
      <c r="F366" s="23">
        <v>2403.9404811975</v>
      </c>
      <c r="G366" s="34">
        <v>36433</v>
      </c>
      <c r="H366" s="64">
        <v>36433</v>
      </c>
      <c r="I366" s="64">
        <v>45756</v>
      </c>
      <c r="J366" s="78">
        <v>25</v>
      </c>
      <c r="K366" s="78">
        <v>7</v>
      </c>
      <c r="L366" s="73"/>
    </row>
    <row r="367" spans="1:12" ht="12" customHeight="1">
      <c r="A367" s="11"/>
      <c r="B367" s="90"/>
      <c r="C367" s="86" t="s">
        <v>293</v>
      </c>
      <c r="D367" s="23"/>
      <c r="E367" s="23"/>
      <c r="F367" s="23"/>
      <c r="G367" s="34"/>
      <c r="H367" s="64"/>
      <c r="I367" s="64"/>
      <c r="J367" s="78"/>
      <c r="K367" s="78"/>
      <c r="L367" s="73"/>
    </row>
    <row r="368" spans="1:12" ht="12" customHeight="1">
      <c r="A368" s="11"/>
      <c r="B368" s="91"/>
      <c r="C368" s="87" t="s">
        <v>22</v>
      </c>
      <c r="D368" s="61">
        <f>SUM(D369:D373)</f>
        <v>122287.718024934</v>
      </c>
      <c r="E368" s="61">
        <f>SUM(E369:E373)</f>
        <v>122287.718024934</v>
      </c>
      <c r="F368" s="61">
        <f>SUM(F369:F373)</f>
        <v>122287.718024934</v>
      </c>
      <c r="G368" s="34"/>
      <c r="H368" s="64"/>
      <c r="I368" s="64"/>
      <c r="J368" s="78"/>
      <c r="K368" s="78"/>
      <c r="L368" s="74"/>
    </row>
    <row r="369" spans="1:12" ht="12" customHeight="1">
      <c r="A369" s="11"/>
      <c r="B369" s="90">
        <v>15</v>
      </c>
      <c r="C369" s="86" t="s">
        <v>248</v>
      </c>
      <c r="D369" s="23">
        <v>42564.9985304845</v>
      </c>
      <c r="E369" s="23">
        <v>42564.9985304845</v>
      </c>
      <c r="F369" s="23">
        <v>42564.9985304845</v>
      </c>
      <c r="G369" s="34">
        <v>37979</v>
      </c>
      <c r="H369" s="64">
        <v>37979</v>
      </c>
      <c r="I369" s="64">
        <v>47116</v>
      </c>
      <c r="J369" s="78">
        <v>24</v>
      </c>
      <c r="K369" s="78">
        <v>11</v>
      </c>
      <c r="L369" s="73"/>
    </row>
    <row r="370" spans="1:12" ht="12" customHeight="1">
      <c r="A370" s="11"/>
      <c r="B370" s="90">
        <v>16</v>
      </c>
      <c r="C370" s="86" t="s">
        <v>247</v>
      </c>
      <c r="D370" s="23">
        <v>9386.9188737415</v>
      </c>
      <c r="E370" s="23">
        <v>9386.9188737415</v>
      </c>
      <c r="F370" s="23">
        <v>9386.9188737415</v>
      </c>
      <c r="G370" s="34">
        <v>37873</v>
      </c>
      <c r="H370" s="64">
        <v>37873</v>
      </c>
      <c r="I370" s="64">
        <v>47035</v>
      </c>
      <c r="J370" s="78">
        <v>25</v>
      </c>
      <c r="K370" s="78">
        <v>0</v>
      </c>
      <c r="L370" s="73"/>
    </row>
    <row r="371" spans="1:12" ht="12" customHeight="1">
      <c r="A371" s="11"/>
      <c r="B371" s="90">
        <v>17</v>
      </c>
      <c r="C371" s="86" t="s">
        <v>249</v>
      </c>
      <c r="D371" s="23">
        <v>19479.110071060502</v>
      </c>
      <c r="E371" s="23">
        <v>19479.110071060502</v>
      </c>
      <c r="F371" s="23">
        <v>19479.110071060502</v>
      </c>
      <c r="G371" s="34">
        <v>38464</v>
      </c>
      <c r="H371" s="64">
        <v>38464</v>
      </c>
      <c r="I371" s="64">
        <v>47625</v>
      </c>
      <c r="J371" s="78">
        <v>25</v>
      </c>
      <c r="K371" s="78">
        <v>0</v>
      </c>
      <c r="L371" s="73"/>
    </row>
    <row r="372" spans="1:12" ht="12" customHeight="1">
      <c r="A372" s="11"/>
      <c r="B372" s="90">
        <v>18</v>
      </c>
      <c r="C372" s="86" t="s">
        <v>250</v>
      </c>
      <c r="D372" s="23">
        <v>14840.345408850502</v>
      </c>
      <c r="E372" s="23">
        <v>14840.345408850502</v>
      </c>
      <c r="F372" s="23">
        <v>14840.345408850502</v>
      </c>
      <c r="G372" s="34">
        <v>38078</v>
      </c>
      <c r="H372" s="64">
        <v>38078</v>
      </c>
      <c r="I372" s="64">
        <v>47239</v>
      </c>
      <c r="J372" s="78">
        <v>25</v>
      </c>
      <c r="K372" s="78">
        <v>0</v>
      </c>
      <c r="L372" s="73"/>
    </row>
    <row r="373" spans="1:12" s="3" customFormat="1" ht="12" customHeight="1">
      <c r="A373" s="25"/>
      <c r="B373" s="90">
        <v>19</v>
      </c>
      <c r="C373" s="86" t="s">
        <v>251</v>
      </c>
      <c r="D373" s="23">
        <v>36016.345140797</v>
      </c>
      <c r="E373" s="23">
        <v>36016.345140797</v>
      </c>
      <c r="F373" s="23">
        <v>36016.345140797</v>
      </c>
      <c r="G373" s="34">
        <v>37764</v>
      </c>
      <c r="H373" s="64">
        <v>37764</v>
      </c>
      <c r="I373" s="64">
        <v>46927</v>
      </c>
      <c r="J373" s="78">
        <v>25</v>
      </c>
      <c r="K373" s="78">
        <v>0</v>
      </c>
      <c r="L373" s="73"/>
    </row>
    <row r="374" spans="1:12" ht="12" customHeight="1">
      <c r="A374" s="11"/>
      <c r="B374" s="90"/>
      <c r="C374" s="86" t="s">
        <v>293</v>
      </c>
      <c r="D374" s="23"/>
      <c r="E374" s="23"/>
      <c r="F374" s="23"/>
      <c r="G374" s="34"/>
      <c r="H374" s="64"/>
      <c r="I374" s="64"/>
      <c r="J374" s="78"/>
      <c r="K374" s="78"/>
      <c r="L374" s="73"/>
    </row>
    <row r="375" spans="1:12" ht="12" customHeight="1">
      <c r="A375" s="11"/>
      <c r="B375" s="91"/>
      <c r="C375" s="87" t="s">
        <v>23</v>
      </c>
      <c r="D375" s="61">
        <f>SUM(D376:D377)</f>
        <v>89523.1243474785</v>
      </c>
      <c r="E375" s="61">
        <f>SUM(E376:E377)</f>
        <v>89523.1243474785</v>
      </c>
      <c r="F375" s="61">
        <f>SUM(F376:F377)</f>
        <v>89523.1243474785</v>
      </c>
      <c r="G375" s="34"/>
      <c r="H375" s="64"/>
      <c r="I375" s="64"/>
      <c r="J375" s="78"/>
      <c r="K375" s="78"/>
      <c r="L375" s="74"/>
    </row>
    <row r="376" spans="1:12" ht="12" customHeight="1">
      <c r="A376" s="11"/>
      <c r="B376" s="90">
        <v>20</v>
      </c>
      <c r="C376" s="86" t="s">
        <v>252</v>
      </c>
      <c r="D376" s="23">
        <v>33773.281487652006</v>
      </c>
      <c r="E376" s="23">
        <v>33773.281487652006</v>
      </c>
      <c r="F376" s="23">
        <v>33773.281487652006</v>
      </c>
      <c r="G376" s="34">
        <v>39022</v>
      </c>
      <c r="H376" s="64">
        <v>39022</v>
      </c>
      <c r="I376" s="64">
        <v>48182</v>
      </c>
      <c r="J376" s="78">
        <v>25</v>
      </c>
      <c r="K376" s="78">
        <v>0</v>
      </c>
      <c r="L376" s="73"/>
    </row>
    <row r="377" spans="1:12" ht="12" customHeight="1">
      <c r="A377" s="11"/>
      <c r="B377" s="90">
        <v>21</v>
      </c>
      <c r="C377" s="86" t="s">
        <v>253</v>
      </c>
      <c r="D377" s="23">
        <v>55749.8428598265</v>
      </c>
      <c r="E377" s="23">
        <v>55749.8428598265</v>
      </c>
      <c r="F377" s="23">
        <v>55749.8428598265</v>
      </c>
      <c r="G377" s="34">
        <v>39234</v>
      </c>
      <c r="H377" s="64">
        <v>39234</v>
      </c>
      <c r="I377" s="64">
        <v>48396</v>
      </c>
      <c r="J377" s="78">
        <v>25</v>
      </c>
      <c r="K377" s="78">
        <v>0</v>
      </c>
      <c r="L377" s="73"/>
    </row>
    <row r="378" spans="1:12" ht="12" customHeight="1">
      <c r="A378" s="11"/>
      <c r="B378" s="90"/>
      <c r="C378" s="86" t="s">
        <v>293</v>
      </c>
      <c r="D378" s="23"/>
      <c r="E378" s="23"/>
      <c r="F378" s="23"/>
      <c r="G378" s="34"/>
      <c r="H378" s="64"/>
      <c r="I378" s="64"/>
      <c r="J378" s="78"/>
      <c r="K378" s="78"/>
      <c r="L378" s="73"/>
    </row>
    <row r="379" spans="1:12" ht="12" customHeight="1">
      <c r="A379" s="11"/>
      <c r="B379" s="91"/>
      <c r="C379" s="87" t="s">
        <v>24</v>
      </c>
      <c r="D379" s="61">
        <f>SUM(D380:D381)</f>
        <v>42859.255038859</v>
      </c>
      <c r="E379" s="61">
        <f>SUM(E380:E381)</f>
        <v>42859.255038859</v>
      </c>
      <c r="F379" s="61">
        <f>SUM(F380:F381)</f>
        <v>42859.255038859</v>
      </c>
      <c r="G379" s="34"/>
      <c r="H379" s="64"/>
      <c r="I379" s="64"/>
      <c r="J379" s="78"/>
      <c r="K379" s="78"/>
      <c r="L379" s="74"/>
    </row>
    <row r="380" spans="1:12" s="3" customFormat="1" ht="12" customHeight="1">
      <c r="A380" s="25"/>
      <c r="B380" s="90">
        <v>24</v>
      </c>
      <c r="C380" s="86" t="s">
        <v>254</v>
      </c>
      <c r="D380" s="23">
        <v>17447.5812360675</v>
      </c>
      <c r="E380" s="23">
        <v>17447.5812360675</v>
      </c>
      <c r="F380" s="23">
        <v>17447.5812360675</v>
      </c>
      <c r="G380" s="34">
        <v>38443</v>
      </c>
      <c r="H380" s="64">
        <v>38443</v>
      </c>
      <c r="I380" s="64">
        <v>47604</v>
      </c>
      <c r="J380" s="78">
        <v>25</v>
      </c>
      <c r="K380" s="78">
        <v>0</v>
      </c>
      <c r="L380" s="73"/>
    </row>
    <row r="381" spans="1:12" ht="12" customHeight="1">
      <c r="A381" s="11"/>
      <c r="B381" s="90">
        <v>25</v>
      </c>
      <c r="C381" s="86" t="s">
        <v>255</v>
      </c>
      <c r="D381" s="23">
        <v>25411.6738027915</v>
      </c>
      <c r="E381" s="23">
        <v>25411.6738027915</v>
      </c>
      <c r="F381" s="23">
        <v>25411.6738027915</v>
      </c>
      <c r="G381" s="34">
        <v>38961</v>
      </c>
      <c r="H381" s="64">
        <v>38961</v>
      </c>
      <c r="I381" s="64">
        <v>48122</v>
      </c>
      <c r="J381" s="78">
        <v>25</v>
      </c>
      <c r="K381" s="78">
        <v>0</v>
      </c>
      <c r="L381" s="73"/>
    </row>
    <row r="382" spans="1:12" ht="12" customHeight="1">
      <c r="A382" s="11"/>
      <c r="B382" s="90"/>
      <c r="C382" s="86" t="s">
        <v>293</v>
      </c>
      <c r="D382" s="23"/>
      <c r="E382" s="23"/>
      <c r="F382" s="23"/>
      <c r="G382" s="34"/>
      <c r="H382" s="64"/>
      <c r="I382" s="64"/>
      <c r="J382" s="78"/>
      <c r="K382" s="78"/>
      <c r="L382" s="73"/>
    </row>
    <row r="383" spans="1:12" ht="12" customHeight="1">
      <c r="A383" s="11"/>
      <c r="B383" s="91"/>
      <c r="C383" s="87" t="s">
        <v>25</v>
      </c>
      <c r="D383" s="61">
        <f>+D384</f>
        <v>24227.859763247</v>
      </c>
      <c r="E383" s="61">
        <f>+E384</f>
        <v>24227.859763247</v>
      </c>
      <c r="F383" s="61">
        <f>+F384</f>
        <v>24227.859763247</v>
      </c>
      <c r="G383" s="34"/>
      <c r="H383" s="64"/>
      <c r="I383" s="64"/>
      <c r="J383" s="78"/>
      <c r="K383" s="78"/>
      <c r="L383" s="74"/>
    </row>
    <row r="384" spans="1:12" s="3" customFormat="1" ht="12" customHeight="1">
      <c r="A384" s="25"/>
      <c r="B384" s="90">
        <v>26</v>
      </c>
      <c r="C384" s="86" t="s">
        <v>256</v>
      </c>
      <c r="D384" s="23">
        <v>24227.859763247</v>
      </c>
      <c r="E384" s="23">
        <v>24227.859763247</v>
      </c>
      <c r="F384" s="23">
        <v>24227.859763247</v>
      </c>
      <c r="G384" s="34">
        <v>38869</v>
      </c>
      <c r="H384" s="64">
        <v>38869</v>
      </c>
      <c r="I384" s="64">
        <v>48030</v>
      </c>
      <c r="J384" s="78">
        <v>25</v>
      </c>
      <c r="K384" s="78">
        <v>0</v>
      </c>
      <c r="L384" s="73"/>
    </row>
    <row r="385" spans="1:12" ht="12" customHeight="1">
      <c r="A385" s="11"/>
      <c r="B385" s="90"/>
      <c r="C385" s="86" t="s">
        <v>293</v>
      </c>
      <c r="D385" s="23"/>
      <c r="E385" s="23"/>
      <c r="F385" s="23"/>
      <c r="G385" s="34"/>
      <c r="H385" s="64"/>
      <c r="I385" s="64"/>
      <c r="J385" s="78"/>
      <c r="K385" s="78"/>
      <c r="L385" s="73"/>
    </row>
    <row r="386" spans="1:12" ht="12" customHeight="1">
      <c r="A386" s="11"/>
      <c r="B386" s="91"/>
      <c r="C386" s="87" t="s">
        <v>28</v>
      </c>
      <c r="D386" s="61">
        <f>SUM(D387:D388)</f>
        <v>37776.202980376</v>
      </c>
      <c r="E386" s="61">
        <f>SUM(E387:E388)</f>
        <v>37776.202980376</v>
      </c>
      <c r="F386" s="61">
        <f>SUM(F387:F388)</f>
        <v>37776.202980376</v>
      </c>
      <c r="G386" s="34"/>
      <c r="H386" s="64"/>
      <c r="I386" s="64"/>
      <c r="J386" s="78"/>
      <c r="K386" s="78"/>
      <c r="L386" s="74"/>
    </row>
    <row r="387" spans="1:12" ht="12" customHeight="1">
      <c r="A387" s="11"/>
      <c r="B387" s="129">
        <v>28</v>
      </c>
      <c r="C387" s="121" t="s">
        <v>257</v>
      </c>
      <c r="D387" s="132">
        <v>10970.4585346545</v>
      </c>
      <c r="E387" s="132">
        <v>10970.4585346545</v>
      </c>
      <c r="F387" s="132">
        <v>10970.4585346545</v>
      </c>
      <c r="G387" s="138">
        <v>41487</v>
      </c>
      <c r="H387" s="139">
        <v>41486</v>
      </c>
      <c r="I387" s="139">
        <v>50587</v>
      </c>
      <c r="J387" s="125">
        <v>24</v>
      </c>
      <c r="K387" s="125">
        <v>11</v>
      </c>
      <c r="L387" s="131"/>
    </row>
    <row r="388" spans="1:12" s="3" customFormat="1" ht="12" customHeight="1">
      <c r="A388" s="25"/>
      <c r="B388" s="90">
        <v>29</v>
      </c>
      <c r="C388" s="86" t="s">
        <v>258</v>
      </c>
      <c r="D388" s="23">
        <v>26805.744445721502</v>
      </c>
      <c r="E388" s="23">
        <v>26805.744445721502</v>
      </c>
      <c r="F388" s="23">
        <v>26805.744445721502</v>
      </c>
      <c r="G388" s="34">
        <v>40392</v>
      </c>
      <c r="H388" s="64">
        <v>40389</v>
      </c>
      <c r="I388" s="64">
        <v>49151</v>
      </c>
      <c r="J388" s="78">
        <v>23</v>
      </c>
      <c r="K388" s="78">
        <v>10</v>
      </c>
      <c r="L388" s="73"/>
    </row>
    <row r="389" spans="1:12" s="6" customFormat="1" ht="12" customHeight="1">
      <c r="A389" s="28"/>
      <c r="B389" s="90"/>
      <c r="C389" s="86" t="s">
        <v>293</v>
      </c>
      <c r="D389" s="23"/>
      <c r="E389" s="23"/>
      <c r="F389" s="23"/>
      <c r="G389" s="34"/>
      <c r="H389" s="64"/>
      <c r="I389" s="64"/>
      <c r="J389" s="78"/>
      <c r="K389" s="78"/>
      <c r="L389" s="73"/>
    </row>
    <row r="390" spans="1:12" s="98" customFormat="1" ht="12" customHeight="1">
      <c r="A390" s="99"/>
      <c r="B390" s="90"/>
      <c r="C390" s="86"/>
      <c r="D390" s="23"/>
      <c r="E390" s="23"/>
      <c r="F390" s="23"/>
      <c r="G390" s="34"/>
      <c r="H390" s="64"/>
      <c r="I390" s="64"/>
      <c r="J390" s="78"/>
      <c r="K390" s="78"/>
      <c r="L390" s="73"/>
    </row>
    <row r="391" spans="1:12" ht="12" customHeight="1">
      <c r="A391" s="11"/>
      <c r="B391" s="91"/>
      <c r="C391" s="87" t="s">
        <v>29</v>
      </c>
      <c r="D391" s="61">
        <f>+D392</f>
        <v>1366.3321536619999</v>
      </c>
      <c r="E391" s="61">
        <f>+E392</f>
        <v>1366.3321536619999</v>
      </c>
      <c r="F391" s="61">
        <f>+F392</f>
        <v>1366.3321536619999</v>
      </c>
      <c r="G391" s="34"/>
      <c r="H391" s="64"/>
      <c r="I391" s="64"/>
      <c r="J391" s="78"/>
      <c r="K391" s="78"/>
      <c r="L391" s="74"/>
    </row>
    <row r="392" spans="1:12" ht="12" customHeight="1">
      <c r="A392" s="11"/>
      <c r="B392" s="90">
        <v>31</v>
      </c>
      <c r="C392" s="86" t="s">
        <v>259</v>
      </c>
      <c r="D392" s="23">
        <v>1366.3321536619999</v>
      </c>
      <c r="E392" s="23">
        <v>1366.3321536619999</v>
      </c>
      <c r="F392" s="23">
        <v>1366.3321536619999</v>
      </c>
      <c r="G392" s="34">
        <v>41186</v>
      </c>
      <c r="H392" s="64">
        <v>41185</v>
      </c>
      <c r="I392" s="64">
        <v>50041</v>
      </c>
      <c r="J392" s="78">
        <v>24</v>
      </c>
      <c r="K392" s="78">
        <v>2</v>
      </c>
      <c r="L392" s="73"/>
    </row>
    <row r="393" spans="1:12" s="3" customFormat="1" ht="12" customHeight="1">
      <c r="A393" s="25"/>
      <c r="B393" s="90"/>
      <c r="C393" s="86" t="s">
        <v>293</v>
      </c>
      <c r="D393" s="23"/>
      <c r="E393" s="23"/>
      <c r="F393" s="23"/>
      <c r="G393" s="34"/>
      <c r="H393" s="64"/>
      <c r="I393" s="64"/>
      <c r="J393" s="78"/>
      <c r="K393" s="78"/>
      <c r="L393" s="73"/>
    </row>
    <row r="394" spans="1:12" ht="12" customHeight="1">
      <c r="A394" s="11"/>
      <c r="B394" s="91"/>
      <c r="C394" s="87" t="s">
        <v>30</v>
      </c>
      <c r="D394" s="61">
        <f>+D395</f>
        <v>2108.1904134795004</v>
      </c>
      <c r="E394" s="61">
        <f>+E395</f>
        <v>2108.1904134795004</v>
      </c>
      <c r="F394" s="61">
        <f>+F395</f>
        <v>2108.1904134795004</v>
      </c>
      <c r="G394" s="34"/>
      <c r="H394" s="64"/>
      <c r="I394" s="64"/>
      <c r="J394" s="78"/>
      <c r="K394" s="78"/>
      <c r="L394" s="74"/>
    </row>
    <row r="395" spans="1:12" ht="12" customHeight="1">
      <c r="A395" s="11"/>
      <c r="B395" s="90">
        <v>33</v>
      </c>
      <c r="C395" s="86" t="s">
        <v>260</v>
      </c>
      <c r="D395" s="23">
        <v>2108.1904134795004</v>
      </c>
      <c r="E395" s="23">
        <v>2108.1904134795004</v>
      </c>
      <c r="F395" s="23">
        <v>2108.1904134795004</v>
      </c>
      <c r="G395" s="34">
        <v>41179</v>
      </c>
      <c r="H395" s="64">
        <v>41178</v>
      </c>
      <c r="I395" s="64">
        <v>47774</v>
      </c>
      <c r="J395" s="78">
        <v>18</v>
      </c>
      <c r="K395" s="78">
        <v>0</v>
      </c>
      <c r="L395" s="73"/>
    </row>
    <row r="396" spans="1:12" ht="12" customHeight="1">
      <c r="A396" s="11"/>
      <c r="B396" s="90"/>
      <c r="C396" s="86" t="s">
        <v>293</v>
      </c>
      <c r="D396" s="23"/>
      <c r="E396" s="23"/>
      <c r="F396" s="23"/>
      <c r="G396" s="34"/>
      <c r="H396" s="64"/>
      <c r="I396" s="64"/>
      <c r="J396" s="78"/>
      <c r="K396" s="78"/>
      <c r="L396" s="73"/>
    </row>
    <row r="397" spans="1:12" s="3" customFormat="1" ht="12" customHeight="1">
      <c r="A397" s="25"/>
      <c r="B397" s="91"/>
      <c r="C397" s="87" t="s">
        <v>31</v>
      </c>
      <c r="D397" s="61">
        <f>SUM(D398:D399)</f>
        <v>9062.540512634001</v>
      </c>
      <c r="E397" s="61">
        <f>SUM(E398:E399)</f>
        <v>9062.540512634001</v>
      </c>
      <c r="F397" s="61">
        <f>SUM(F398:F399)</f>
        <v>9062.540512634001</v>
      </c>
      <c r="G397" s="34"/>
      <c r="H397" s="64"/>
      <c r="I397" s="64"/>
      <c r="J397" s="78"/>
      <c r="K397" s="78"/>
      <c r="L397" s="74"/>
    </row>
    <row r="398" spans="1:12" ht="12" customHeight="1">
      <c r="A398" s="11"/>
      <c r="B398" s="90">
        <v>34</v>
      </c>
      <c r="C398" s="86" t="s">
        <v>261</v>
      </c>
      <c r="D398" s="23">
        <v>4698.4132781075</v>
      </c>
      <c r="E398" s="23">
        <v>4698.4132781075</v>
      </c>
      <c r="F398" s="23">
        <v>4698.4132781075</v>
      </c>
      <c r="G398" s="34">
        <v>40939</v>
      </c>
      <c r="H398" s="64">
        <v>40938</v>
      </c>
      <c r="I398" s="64">
        <v>48579</v>
      </c>
      <c r="J398" s="78">
        <v>20</v>
      </c>
      <c r="K398" s="78">
        <v>10</v>
      </c>
      <c r="L398" s="73"/>
    </row>
    <row r="399" spans="1:12" ht="12" customHeight="1">
      <c r="A399" s="11"/>
      <c r="B399" s="90">
        <v>36</v>
      </c>
      <c r="C399" s="86" t="s">
        <v>262</v>
      </c>
      <c r="D399" s="23">
        <v>4364.1272345265</v>
      </c>
      <c r="E399" s="23">
        <v>4364.1272345265</v>
      </c>
      <c r="F399" s="23">
        <v>4364.1272345265</v>
      </c>
      <c r="G399" s="34">
        <v>42751</v>
      </c>
      <c r="H399" s="64">
        <v>42749</v>
      </c>
      <c r="I399" s="64">
        <v>51517</v>
      </c>
      <c r="J399" s="78">
        <v>24</v>
      </c>
      <c r="K399" s="78">
        <v>0</v>
      </c>
      <c r="L399" s="73"/>
    </row>
    <row r="400" spans="1:12" s="3" customFormat="1" ht="6" customHeight="1">
      <c r="A400" s="25"/>
      <c r="B400" s="90"/>
      <c r="C400" s="86" t="s">
        <v>293</v>
      </c>
      <c r="D400" s="23"/>
      <c r="E400" s="23"/>
      <c r="F400" s="23"/>
      <c r="G400" s="34"/>
      <c r="H400" s="64"/>
      <c r="I400" s="64"/>
      <c r="J400" s="78"/>
      <c r="K400" s="78"/>
      <c r="L400" s="73"/>
    </row>
    <row r="401" spans="1:12" s="6" customFormat="1" ht="12" customHeight="1">
      <c r="A401" s="28"/>
      <c r="B401" s="91"/>
      <c r="C401" s="87" t="s">
        <v>34</v>
      </c>
      <c r="D401" s="61">
        <f>SUM(D402:D403)</f>
        <v>20844.9521727545</v>
      </c>
      <c r="E401" s="61">
        <f>SUM(E402:E403)</f>
        <v>20844.9521727545</v>
      </c>
      <c r="F401" s="61">
        <f>SUM(F402:F403)</f>
        <v>20844.9521727545</v>
      </c>
      <c r="G401" s="34"/>
      <c r="H401" s="64"/>
      <c r="I401" s="64"/>
      <c r="J401" s="78"/>
      <c r="K401" s="78"/>
      <c r="L401" s="74"/>
    </row>
    <row r="402" spans="1:12" s="6" customFormat="1" ht="12" customHeight="1">
      <c r="A402" s="28"/>
      <c r="B402" s="90">
        <v>38</v>
      </c>
      <c r="C402" s="86" t="s">
        <v>263</v>
      </c>
      <c r="D402" s="23">
        <v>17486.933615291</v>
      </c>
      <c r="E402" s="23">
        <v>17486.933615291</v>
      </c>
      <c r="F402" s="23">
        <v>17486.933615291</v>
      </c>
      <c r="G402" s="34">
        <v>44166</v>
      </c>
      <c r="H402" s="64">
        <v>44165</v>
      </c>
      <c r="I402" s="64">
        <v>54056</v>
      </c>
      <c r="J402" s="78">
        <v>27</v>
      </c>
      <c r="K402" s="78">
        <v>0</v>
      </c>
      <c r="L402" s="73"/>
    </row>
    <row r="403" spans="1:12" s="3" customFormat="1" ht="12" customHeight="1">
      <c r="A403" s="25"/>
      <c r="B403" s="90">
        <v>40</v>
      </c>
      <c r="C403" s="86" t="s">
        <v>264</v>
      </c>
      <c r="D403" s="23">
        <v>3358.0185574634997</v>
      </c>
      <c r="E403" s="23">
        <v>3358.0185574634997</v>
      </c>
      <c r="F403" s="23">
        <v>3358.0185574634997</v>
      </c>
      <c r="G403" s="34">
        <v>43099</v>
      </c>
      <c r="H403" s="64">
        <v>43069</v>
      </c>
      <c r="I403" s="64">
        <v>50769</v>
      </c>
      <c r="J403" s="78">
        <v>21</v>
      </c>
      <c r="K403" s="78">
        <v>0</v>
      </c>
      <c r="L403" s="73"/>
    </row>
    <row r="404" spans="1:12" ht="12" customHeight="1">
      <c r="A404" s="11"/>
      <c r="B404" s="90"/>
      <c r="C404" s="86" t="s">
        <v>293</v>
      </c>
      <c r="D404" s="23"/>
      <c r="E404" s="23"/>
      <c r="F404" s="23"/>
      <c r="G404" s="34"/>
      <c r="H404" s="64"/>
      <c r="I404" s="64"/>
      <c r="J404" s="78"/>
      <c r="K404" s="78"/>
      <c r="L404" s="73"/>
    </row>
    <row r="405" spans="1:12" ht="12" customHeight="1">
      <c r="A405" s="11"/>
      <c r="B405" s="91"/>
      <c r="C405" s="87" t="s">
        <v>35</v>
      </c>
      <c r="D405" s="61">
        <f>SUM(D406:D407)</f>
        <v>30482.522789215003</v>
      </c>
      <c r="E405" s="61">
        <f>SUM(E406:E407)</f>
        <v>30482.522789215003</v>
      </c>
      <c r="F405" s="61">
        <f>SUM(F406:F407)</f>
        <v>30482.522789215003</v>
      </c>
      <c r="G405" s="34"/>
      <c r="H405" s="64"/>
      <c r="I405" s="64"/>
      <c r="J405" s="78"/>
      <c r="K405" s="78"/>
      <c r="L405" s="74"/>
    </row>
    <row r="406" spans="1:12" ht="12" customHeight="1">
      <c r="A406" s="11"/>
      <c r="B406" s="90">
        <v>42</v>
      </c>
      <c r="C406" s="86" t="s">
        <v>265</v>
      </c>
      <c r="D406" s="23">
        <v>17514.655740676502</v>
      </c>
      <c r="E406" s="23">
        <v>17514.655740676502</v>
      </c>
      <c r="F406" s="23">
        <v>17514.655740676502</v>
      </c>
      <c r="G406" s="34">
        <v>43861</v>
      </c>
      <c r="H406" s="64">
        <v>43832</v>
      </c>
      <c r="I406" s="64">
        <v>53695</v>
      </c>
      <c r="J406" s="78">
        <v>27</v>
      </c>
      <c r="K406" s="78">
        <v>0</v>
      </c>
      <c r="L406" s="73"/>
    </row>
    <row r="407" spans="1:12" s="3" customFormat="1" ht="12" customHeight="1">
      <c r="A407" s="25"/>
      <c r="B407" s="90">
        <v>43</v>
      </c>
      <c r="C407" s="86" t="s">
        <v>266</v>
      </c>
      <c r="D407" s="23">
        <v>12967.867048538501</v>
      </c>
      <c r="E407" s="23">
        <v>12967.867048538501</v>
      </c>
      <c r="F407" s="23">
        <v>12967.867048538501</v>
      </c>
      <c r="G407" s="34">
        <v>43922</v>
      </c>
      <c r="H407" s="64">
        <v>43920</v>
      </c>
      <c r="I407" s="64">
        <v>53812</v>
      </c>
      <c r="J407" s="78">
        <v>27</v>
      </c>
      <c r="K407" s="78">
        <v>0</v>
      </c>
      <c r="L407" s="73"/>
    </row>
    <row r="408" spans="1:12" ht="6" customHeight="1">
      <c r="A408" s="11"/>
      <c r="B408" s="90"/>
      <c r="C408" s="86" t="s">
        <v>293</v>
      </c>
      <c r="D408" s="23"/>
      <c r="E408" s="23"/>
      <c r="F408" s="23"/>
      <c r="G408" s="34"/>
      <c r="H408" s="64"/>
      <c r="I408" s="64"/>
      <c r="J408" s="78"/>
      <c r="K408" s="78"/>
      <c r="L408" s="73"/>
    </row>
    <row r="409" spans="1:12" ht="12" customHeight="1">
      <c r="A409" s="11"/>
      <c r="B409" s="91"/>
      <c r="C409" s="87" t="s">
        <v>36</v>
      </c>
      <c r="D409" s="61">
        <f>SUM(D410:D411)</f>
        <v>81050.8237660765</v>
      </c>
      <c r="E409" s="61">
        <f>SUM(E410:E411)</f>
        <v>81050.8237660765</v>
      </c>
      <c r="F409" s="61">
        <f>SUM(F410:F411)</f>
        <v>81050.8237660765</v>
      </c>
      <c r="G409" s="34"/>
      <c r="H409" s="64"/>
      <c r="I409" s="64"/>
      <c r="J409" s="78"/>
      <c r="K409" s="78"/>
      <c r="L409" s="74"/>
    </row>
    <row r="410" spans="1:12" ht="12" customHeight="1">
      <c r="A410" s="11"/>
      <c r="B410" s="90">
        <v>45</v>
      </c>
      <c r="C410" s="86" t="s">
        <v>267</v>
      </c>
      <c r="D410" s="23">
        <v>8616.182745597001</v>
      </c>
      <c r="E410" s="23">
        <v>8616.182745597001</v>
      </c>
      <c r="F410" s="23">
        <v>8616.182745597001</v>
      </c>
      <c r="G410" s="34">
        <v>44075</v>
      </c>
      <c r="H410" s="64">
        <v>44073</v>
      </c>
      <c r="I410" s="64">
        <v>53571</v>
      </c>
      <c r="J410" s="78">
        <v>26</v>
      </c>
      <c r="K410" s="78">
        <v>0</v>
      </c>
      <c r="L410" s="73"/>
    </row>
    <row r="411" spans="1:12" s="3" customFormat="1" ht="12" customHeight="1">
      <c r="A411" s="25"/>
      <c r="B411" s="90">
        <v>303</v>
      </c>
      <c r="C411" s="86" t="s">
        <v>363</v>
      </c>
      <c r="D411" s="23">
        <v>72434.6410204795</v>
      </c>
      <c r="E411" s="23">
        <v>72434.6410204795</v>
      </c>
      <c r="F411" s="23">
        <v>72434.6410204795</v>
      </c>
      <c r="G411" s="34">
        <v>44710</v>
      </c>
      <c r="H411" s="64">
        <v>44709</v>
      </c>
      <c r="I411" s="64">
        <v>53841</v>
      </c>
      <c r="J411" s="78">
        <v>25</v>
      </c>
      <c r="K411" s="78">
        <v>0</v>
      </c>
      <c r="L411" s="73"/>
    </row>
    <row r="412" spans="1:12" ht="6" customHeight="1">
      <c r="A412" s="11"/>
      <c r="B412" s="90"/>
      <c r="C412" s="86"/>
      <c r="D412" s="23"/>
      <c r="E412" s="23"/>
      <c r="F412" s="23"/>
      <c r="G412" s="34"/>
      <c r="H412" s="64"/>
      <c r="I412" s="64"/>
      <c r="J412" s="78"/>
      <c r="K412" s="78"/>
      <c r="L412" s="73"/>
    </row>
    <row r="413" spans="1:12" ht="12" customHeight="1">
      <c r="A413" s="11"/>
      <c r="B413" s="91"/>
      <c r="C413" s="87" t="s">
        <v>321</v>
      </c>
      <c r="D413" s="61">
        <f>+D414</f>
        <v>4542.031639453</v>
      </c>
      <c r="E413" s="61">
        <f>+E414</f>
        <v>4542.031639453</v>
      </c>
      <c r="F413" s="61">
        <f>+F414</f>
        <v>4542.031639453</v>
      </c>
      <c r="G413" s="34"/>
      <c r="H413" s="64"/>
      <c r="I413" s="64"/>
      <c r="J413" s="78"/>
      <c r="K413" s="78"/>
      <c r="L413" s="74"/>
    </row>
    <row r="414" spans="1:12" ht="12" customHeight="1">
      <c r="A414" s="11"/>
      <c r="B414" s="90">
        <v>49</v>
      </c>
      <c r="C414" s="86" t="s">
        <v>336</v>
      </c>
      <c r="D414" s="23">
        <v>4542.031639453</v>
      </c>
      <c r="E414" s="23">
        <v>4542.031639453</v>
      </c>
      <c r="F414" s="23">
        <v>4542.031639453</v>
      </c>
      <c r="G414" s="34">
        <v>44287</v>
      </c>
      <c r="H414" s="64">
        <v>44285</v>
      </c>
      <c r="I414" s="64">
        <v>51622</v>
      </c>
      <c r="J414" s="78">
        <v>20</v>
      </c>
      <c r="K414" s="78">
        <v>0</v>
      </c>
      <c r="L414" s="73"/>
    </row>
    <row r="415" spans="1:12" s="3" customFormat="1" ht="6" customHeight="1">
      <c r="A415" s="25"/>
      <c r="B415" s="90"/>
      <c r="C415" s="86"/>
      <c r="D415" s="23"/>
      <c r="E415" s="23"/>
      <c r="F415" s="23"/>
      <c r="G415" s="22"/>
      <c r="H415" s="22"/>
      <c r="I415" s="22"/>
      <c r="J415" s="24"/>
      <c r="K415" s="24"/>
      <c r="L415" s="73"/>
    </row>
    <row r="416" spans="1:12" ht="12" customHeight="1">
      <c r="A416" s="11"/>
      <c r="B416" s="101" t="s">
        <v>373</v>
      </c>
      <c r="C416" s="101"/>
      <c r="D416" s="101"/>
      <c r="E416" s="101"/>
      <c r="F416" s="101"/>
      <c r="G416" s="101"/>
      <c r="H416" s="101"/>
      <c r="I416" s="101"/>
      <c r="J416" s="101"/>
      <c r="K416" s="101"/>
      <c r="L416" s="101"/>
    </row>
    <row r="417" spans="1:12" ht="11.25" customHeight="1">
      <c r="A417" s="11"/>
      <c r="B417" s="100" t="s">
        <v>338</v>
      </c>
      <c r="C417" s="100"/>
      <c r="D417" s="100"/>
      <c r="E417" s="100"/>
      <c r="F417" s="100"/>
      <c r="G417" s="100"/>
      <c r="H417" s="100"/>
      <c r="I417" s="100"/>
      <c r="J417" s="100"/>
      <c r="K417" s="100"/>
      <c r="L417" s="100"/>
    </row>
    <row r="418" spans="1:12" ht="11.25" customHeight="1">
      <c r="A418" s="11"/>
      <c r="B418" s="100" t="s">
        <v>367</v>
      </c>
      <c r="C418" s="100"/>
      <c r="D418" s="100"/>
      <c r="E418" s="100"/>
      <c r="F418" s="100"/>
      <c r="G418" s="100"/>
      <c r="H418" s="100"/>
      <c r="I418" s="100"/>
      <c r="J418" s="100"/>
      <c r="K418" s="100"/>
      <c r="L418" s="100"/>
    </row>
    <row r="419" spans="1:12" ht="12" customHeight="1">
      <c r="A419" s="11"/>
      <c r="B419" s="100" t="s">
        <v>364</v>
      </c>
      <c r="C419" s="100"/>
      <c r="D419" s="100"/>
      <c r="E419" s="100"/>
      <c r="F419" s="100"/>
      <c r="G419" s="100"/>
      <c r="H419" s="100"/>
      <c r="I419" s="100"/>
      <c r="J419" s="100"/>
      <c r="K419" s="100"/>
      <c r="L419" s="100"/>
    </row>
    <row r="420" spans="1:12" ht="12" customHeight="1">
      <c r="A420" s="11"/>
      <c r="B420" s="100" t="s">
        <v>337</v>
      </c>
      <c r="C420" s="100"/>
      <c r="D420" s="100"/>
      <c r="E420" s="100"/>
      <c r="F420" s="100"/>
      <c r="G420" s="100"/>
      <c r="H420" s="100"/>
      <c r="I420" s="100"/>
      <c r="J420" s="100"/>
      <c r="K420" s="100"/>
      <c r="L420" s="100"/>
    </row>
    <row r="421" spans="1:12" ht="12" customHeight="1">
      <c r="A421" s="11"/>
      <c r="B421" s="37"/>
      <c r="C421" s="38"/>
      <c r="D421" s="39"/>
      <c r="E421" s="39"/>
      <c r="F421" s="39"/>
      <c r="G421" s="40"/>
      <c r="H421" s="39"/>
      <c r="I421" s="39"/>
      <c r="J421" s="41"/>
      <c r="K421" s="41"/>
      <c r="L421" s="39"/>
    </row>
    <row r="422" spans="1:12" ht="22.5">
      <c r="A422" s="1"/>
      <c r="B422" s="112"/>
      <c r="C422" s="112"/>
      <c r="D422" s="112"/>
      <c r="E422" s="112"/>
      <c r="F422" s="112"/>
      <c r="G422" s="112"/>
      <c r="H422" s="112"/>
      <c r="I422" s="112"/>
      <c r="J422" s="112"/>
      <c r="K422" s="112"/>
      <c r="L422" s="112"/>
    </row>
    <row r="423" spans="2:12" ht="22.5">
      <c r="B423" s="112"/>
      <c r="C423" s="112"/>
      <c r="D423" s="112"/>
      <c r="E423" s="112"/>
      <c r="F423" s="112"/>
      <c r="G423" s="112"/>
      <c r="H423" s="112"/>
      <c r="I423" s="112"/>
      <c r="J423" s="112"/>
      <c r="K423" s="112"/>
      <c r="L423" s="112"/>
    </row>
    <row r="424" spans="2:12" ht="22.5">
      <c r="B424" s="112"/>
      <c r="C424" s="112"/>
      <c r="D424" s="112"/>
      <c r="E424" s="112"/>
      <c r="F424" s="112"/>
      <c r="G424" s="112"/>
      <c r="H424" s="112"/>
      <c r="I424" s="112"/>
      <c r="J424" s="112"/>
      <c r="K424" s="112"/>
      <c r="L424" s="112"/>
    </row>
    <row r="425" spans="2:12" ht="22.5">
      <c r="B425" s="112"/>
      <c r="C425" s="112"/>
      <c r="D425" s="112"/>
      <c r="E425" s="112"/>
      <c r="F425" s="112"/>
      <c r="G425" s="112"/>
      <c r="H425" s="112"/>
      <c r="I425" s="112"/>
      <c r="J425" s="112"/>
      <c r="K425" s="112"/>
      <c r="L425" s="112"/>
    </row>
    <row r="426" spans="2:12" ht="22.5">
      <c r="B426" s="113"/>
      <c r="C426" s="113"/>
      <c r="D426" s="113"/>
      <c r="E426" s="113"/>
      <c r="F426" s="113"/>
      <c r="G426" s="113"/>
      <c r="H426" s="113"/>
      <c r="I426" s="113"/>
      <c r="J426" s="113"/>
      <c r="K426" s="113"/>
      <c r="L426" s="113"/>
    </row>
  </sheetData>
  <sheetProtection/>
  <protectedRanges>
    <protectedRange sqref="L15:L227" name="avance_1_1_1"/>
    <protectedRange sqref="K15:K227" name="inversion_1_1_1"/>
  </protectedRanges>
  <mergeCells count="8">
    <mergeCell ref="C7:C13"/>
    <mergeCell ref="D7:E9"/>
    <mergeCell ref="J7:K9"/>
    <mergeCell ref="B425:L425"/>
    <mergeCell ref="B426:L426"/>
    <mergeCell ref="B422:L422"/>
    <mergeCell ref="B423:L423"/>
    <mergeCell ref="B424:L424"/>
  </mergeCells>
  <printOptions horizontalCentered="1"/>
  <pageMargins left="0" right="0" top="1.141732283464567" bottom="1.1811023622047245" header="0" footer="0"/>
  <pageSetup fitToHeight="9"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prueba</cp:lastModifiedBy>
  <cp:lastPrinted>2022-03-11T20:24:13Z</cp:lastPrinted>
  <dcterms:created xsi:type="dcterms:W3CDTF">1998-09-04T17:09:23Z</dcterms:created>
  <dcterms:modified xsi:type="dcterms:W3CDTF">2022-04-21T17:14:10Z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