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3040" windowHeight="8616" activeTab="0"/>
  </bookViews>
  <sheets>
    <sheet name="Hoja1" sheetId="1" r:id="rId1"/>
  </sheets>
  <definedNames>
    <definedName name="_xlnm.Print_Area" localSheetId="0">'Hoja1'!$B$2:$L$51</definedName>
    <definedName name="FORM">'Hoja1'!$A$51</definedName>
    <definedName name="_xlnm.Print_Titles" localSheetId="0">'Hoja1'!$6:$11</definedName>
  </definedNames>
  <calcPr fullCalcOnLoad="1"/>
</workbook>
</file>

<file path=xl/sharedStrings.xml><?xml version="1.0" encoding="utf-8"?>
<sst xmlns="http://schemas.openxmlformats.org/spreadsheetml/2006/main" count="65" uniqueCount="59">
  <si>
    <t>No.</t>
  </si>
  <si>
    <t>Nombre del Proyecto</t>
  </si>
  <si>
    <t>(1)</t>
  </si>
  <si>
    <t>(2)</t>
  </si>
  <si>
    <t>(3)</t>
  </si>
  <si>
    <t>(5)</t>
  </si>
  <si>
    <t>(6)</t>
  </si>
  <si>
    <t>FLUJO NETO DE PROYECTOS DE INFRAESTRUCTURA PRODUCTIVA DE LARGO PLAZO DE INVERSIÓN CONDICIONADA EN OPERACIÓN</t>
  </si>
  <si>
    <t xml:space="preserve">Presupuestado </t>
  </si>
  <si>
    <t>Ingresos</t>
  </si>
  <si>
    <t>Cargos</t>
  </si>
  <si>
    <t>Flujo</t>
  </si>
  <si>
    <t>Fijos</t>
  </si>
  <si>
    <t>Variables</t>
  </si>
  <si>
    <t>Neto</t>
  </si>
  <si>
    <t>(4=1-2-3)</t>
  </si>
  <si>
    <t>(7)</t>
  </si>
  <si>
    <t>(8=5-6-7)</t>
  </si>
  <si>
    <t>Ejercido</t>
  </si>
  <si>
    <t>COMISIÓN FEDERAL DE ELECTRICIDAD</t>
  </si>
  <si>
    <t>CC Altamira II</t>
  </si>
  <si>
    <t>CC Bajío</t>
  </si>
  <si>
    <t>CC Monterrey III</t>
  </si>
  <si>
    <t>CC Naco-Nogales</t>
  </si>
  <si>
    <t>CC Río Bravo II</t>
  </si>
  <si>
    <t>CC Saltillo</t>
  </si>
  <si>
    <t>CC Tuxpan II</t>
  </si>
  <si>
    <t>TRN Gasoducto Cd. Pemex-Valladolid</t>
  </si>
  <si>
    <t>CC Altamira III y IV</t>
  </si>
  <si>
    <t>CC Río Bravo III</t>
  </si>
  <si>
    <t>CC Tuxpan III y IV</t>
  </si>
  <si>
    <t>CC Tamazunchale</t>
  </si>
  <si>
    <t>CC Río Bravo IV</t>
  </si>
  <si>
    <t>CC Tuxpan V</t>
  </si>
  <si>
    <t>CC Valladolid III</t>
  </si>
  <si>
    <t>CCC Norte II</t>
  </si>
  <si>
    <t>CCC Norte</t>
  </si>
  <si>
    <t>TOTAL INVERSIÓN CONDICIONADA</t>
  </si>
  <si>
    <t>CE Sureste I</t>
  </si>
  <si>
    <t>CC Norte III (Juárez)</t>
  </si>
  <si>
    <t>Fuente: Comisión Federal de Electricidad.</t>
  </si>
  <si>
    <t>CC Noreste</t>
  </si>
  <si>
    <t>TRN Terminal de Carbón de la CT Pdte. Plutarco Elías Calles</t>
  </si>
  <si>
    <t>CC Campeche</t>
  </si>
  <si>
    <t>CC Hermosillo</t>
  </si>
  <si>
    <t>CT Mérida III</t>
  </si>
  <si>
    <t>CC Mexicali</t>
  </si>
  <si>
    <t>CC Chihuahua III</t>
  </si>
  <si>
    <t>CC La Laguna II</t>
  </si>
  <si>
    <t>CC Altamira V</t>
  </si>
  <si>
    <t>CE La Venta III</t>
  </si>
  <si>
    <t>CE Oaxaca I</t>
  </si>
  <si>
    <t>CE Oaxaca II y CE Oaxaca III y CE Oaxaca IV</t>
  </si>
  <si>
    <t>CC Baja California III</t>
  </si>
  <si>
    <t xml:space="preserve">CC Noroeste </t>
  </si>
  <si>
    <r>
      <t xml:space="preserve">CC Topolobampo III  </t>
    </r>
    <r>
      <rPr>
        <sz val="8"/>
        <rFont val="Montserrat"/>
        <family val="0"/>
      </rPr>
      <t>1/</t>
    </r>
  </si>
  <si>
    <t>1/ El proyecto no entró en operación durante el periodo.</t>
  </si>
  <si>
    <t>CUENTA PÚBLICA 2021</t>
  </si>
  <si>
    <t>(Millones de Pesos de 2021)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</si>
</sst>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.0_;"/>
    <numFmt numFmtId="166" formatCode="0.0"/>
  </numFmts>
  <fonts count="48">
    <font>
      <sz val="18"/>
      <name val="Arial"/>
      <family val="0"/>
    </font>
    <font>
      <sz val="11"/>
      <color indexed="8"/>
      <name val="Calibri"/>
      <family val="2"/>
    </font>
    <font>
      <sz val="18"/>
      <name val="Montserrat"/>
      <family val="0"/>
    </font>
    <font>
      <sz val="23.5"/>
      <name val="Montserrat"/>
      <family val="0"/>
    </font>
    <font>
      <sz val="20"/>
      <name val="Montserrat"/>
      <family val="0"/>
    </font>
    <font>
      <sz val="9"/>
      <name val="Montserrat"/>
      <family val="0"/>
    </font>
    <font>
      <sz val="7"/>
      <name val="Montserrat"/>
      <family val="0"/>
    </font>
    <font>
      <b/>
      <sz val="7"/>
      <name val="Montserrat"/>
      <family val="0"/>
    </font>
    <font>
      <b/>
      <sz val="7"/>
      <color indexed="8"/>
      <name val="Montserrat"/>
      <family val="0"/>
    </font>
    <font>
      <sz val="7"/>
      <color indexed="8"/>
      <name val="Montserrat"/>
      <family val="0"/>
    </font>
    <font>
      <sz val="6"/>
      <name val="Montserrat"/>
      <family val="0"/>
    </font>
    <font>
      <sz val="10"/>
      <name val="Arial"/>
      <family val="2"/>
    </font>
    <font>
      <sz val="8"/>
      <name val="Montserrat"/>
      <family val="0"/>
    </font>
    <font>
      <b/>
      <sz val="8"/>
      <color indexed="9"/>
      <name val="Montserrat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/>
      <right style="thin">
        <color indexed="8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7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37" fontId="2" fillId="0" borderId="0" xfId="0" applyNumberFormat="1" applyFont="1" applyFill="1" applyAlignment="1">
      <alignment vertical="center"/>
    </xf>
    <xf numFmtId="37" fontId="3" fillId="0" borderId="0" xfId="0" applyNumberFormat="1" applyFont="1" applyFill="1" applyAlignment="1">
      <alignment horizontal="centerContinuous" vertical="center"/>
    </xf>
    <xf numFmtId="37" fontId="4" fillId="0" borderId="0" xfId="0" applyNumberFormat="1" applyFont="1" applyFill="1" applyAlignment="1">
      <alignment vertical="center"/>
    </xf>
    <xf numFmtId="37" fontId="5" fillId="0" borderId="0" xfId="0" applyNumberFormat="1" applyFont="1" applyFill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 vertical="center"/>
    </xf>
    <xf numFmtId="37" fontId="5" fillId="0" borderId="0" xfId="0" applyNumberFormat="1" applyFont="1" applyFill="1" applyAlignment="1">
      <alignment vertical="center"/>
    </xf>
    <xf numFmtId="37" fontId="6" fillId="0" borderId="10" xfId="0" applyNumberFormat="1" applyFont="1" applyFill="1" applyBorder="1" applyAlignment="1">
      <alignment horizontal="center" vertical="center"/>
    </xf>
    <xf numFmtId="37" fontId="6" fillId="0" borderId="11" xfId="0" applyNumberFormat="1" applyFont="1" applyFill="1" applyBorder="1" applyAlignment="1">
      <alignment vertical="center"/>
    </xf>
    <xf numFmtId="37" fontId="6" fillId="0" borderId="0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Continuous"/>
    </xf>
    <xf numFmtId="164" fontId="6" fillId="0" borderId="11" xfId="0" applyNumberFormat="1" applyFont="1" applyFill="1" applyBorder="1" applyAlignment="1" quotePrefix="1">
      <alignment/>
    </xf>
    <xf numFmtId="164" fontId="6" fillId="0" borderId="11" xfId="0" applyNumberFormat="1" applyFont="1" applyFill="1" applyBorder="1" applyAlignment="1" quotePrefix="1">
      <alignment horizontal="centerContinuous"/>
    </xf>
    <xf numFmtId="164" fontId="6" fillId="0" borderId="12" xfId="0" applyNumberFormat="1" applyFont="1" applyBorder="1" applyAlignment="1">
      <alignment/>
    </xf>
    <xf numFmtId="164" fontId="6" fillId="0" borderId="13" xfId="0" applyNumberFormat="1" applyFont="1" applyFill="1" applyBorder="1" applyAlignment="1">
      <alignment horizontal="centerContinuous"/>
    </xf>
    <xf numFmtId="0" fontId="6" fillId="0" borderId="10" xfId="0" applyNumberFormat="1" applyFont="1" applyFill="1" applyBorder="1" applyAlignment="1" quotePrefix="1">
      <alignment horizontal="center" vertical="top"/>
    </xf>
    <xf numFmtId="49" fontId="6" fillId="0" borderId="11" xfId="0" applyNumberFormat="1" applyFont="1" applyFill="1" applyBorder="1" applyAlignment="1">
      <alignment vertical="top"/>
    </xf>
    <xf numFmtId="164" fontId="8" fillId="0" borderId="12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 vertical="top"/>
    </xf>
    <xf numFmtId="164" fontId="9" fillId="0" borderId="12" xfId="0" applyNumberFormat="1" applyFont="1" applyFill="1" applyBorder="1" applyAlignment="1">
      <alignment/>
    </xf>
    <xf numFmtId="164" fontId="9" fillId="0" borderId="12" xfId="0" applyNumberFormat="1" applyFont="1" applyFill="1" applyBorder="1" applyAlignment="1" quotePrefix="1">
      <alignment/>
    </xf>
    <xf numFmtId="164" fontId="9" fillId="0" borderId="13" xfId="0" applyNumberFormat="1" applyFont="1" applyFill="1" applyBorder="1" applyAlignment="1">
      <alignment/>
    </xf>
    <xf numFmtId="37" fontId="4" fillId="0" borderId="0" xfId="0" applyNumberFormat="1" applyFont="1" applyFill="1" applyAlignment="1">
      <alignment vertical="top"/>
    </xf>
    <xf numFmtId="0" fontId="7" fillId="0" borderId="0" xfId="0" applyNumberFormat="1" applyFont="1" applyFill="1" applyBorder="1" applyAlignment="1">
      <alignment horizontal="left" vertical="center"/>
    </xf>
    <xf numFmtId="49" fontId="47" fillId="33" borderId="14" xfId="0" applyNumberFormat="1" applyFont="1" applyFill="1" applyBorder="1" applyAlignment="1">
      <alignment horizontal="center" vertical="center"/>
    </xf>
    <xf numFmtId="49" fontId="47" fillId="33" borderId="15" xfId="0" applyNumberFormat="1" applyFont="1" applyFill="1" applyBorder="1" applyAlignment="1">
      <alignment horizontal="centerContinuous" vertical="center"/>
    </xf>
    <xf numFmtId="49" fontId="47" fillId="33" borderId="16" xfId="0" applyNumberFormat="1" applyFont="1" applyFill="1" applyBorder="1" applyAlignment="1">
      <alignment horizontal="centerContinuous" vertical="center"/>
    </xf>
    <xf numFmtId="49" fontId="47" fillId="33" borderId="17" xfId="0" applyNumberFormat="1" applyFont="1" applyFill="1" applyBorder="1" applyAlignment="1">
      <alignment horizontal="centerContinuous" vertical="center"/>
    </xf>
    <xf numFmtId="49" fontId="47" fillId="33" borderId="18" xfId="0" applyNumberFormat="1" applyFont="1" applyFill="1" applyBorder="1" applyAlignment="1">
      <alignment horizontal="center" vertical="center"/>
    </xf>
    <xf numFmtId="49" fontId="47" fillId="33" borderId="19" xfId="0" applyNumberFormat="1" applyFont="1" applyFill="1" applyBorder="1" applyAlignment="1">
      <alignment horizontal="center" vertical="center"/>
    </xf>
    <xf numFmtId="49" fontId="47" fillId="33" borderId="18" xfId="0" applyNumberFormat="1" applyFont="1" applyFill="1" applyBorder="1" applyAlignment="1">
      <alignment vertical="center"/>
    </xf>
    <xf numFmtId="49" fontId="47" fillId="33" borderId="20" xfId="0" applyNumberFormat="1" applyFont="1" applyFill="1" applyBorder="1" applyAlignment="1">
      <alignment horizontal="centerContinuous" vertical="center"/>
    </xf>
    <xf numFmtId="49" fontId="47" fillId="33" borderId="15" xfId="0" applyNumberFormat="1" applyFont="1" applyFill="1" applyBorder="1" applyAlignment="1">
      <alignment horizontal="center" vertical="center"/>
    </xf>
    <xf numFmtId="49" fontId="47" fillId="33" borderId="2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/>
    </xf>
    <xf numFmtId="49" fontId="6" fillId="0" borderId="11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 wrapText="1"/>
    </xf>
    <xf numFmtId="165" fontId="9" fillId="0" borderId="12" xfId="0" applyNumberFormat="1" applyFont="1" applyFill="1" applyBorder="1" applyAlignment="1">
      <alignment vertical="center"/>
    </xf>
    <xf numFmtId="165" fontId="9" fillId="0" borderId="12" xfId="0" applyNumberFormat="1" applyFont="1" applyFill="1" applyBorder="1" applyAlignment="1" quotePrefix="1">
      <alignment vertical="center"/>
    </xf>
    <xf numFmtId="165" fontId="9" fillId="0" borderId="13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 wrapText="1"/>
    </xf>
    <xf numFmtId="0" fontId="6" fillId="0" borderId="22" xfId="0" applyFont="1" applyBorder="1" applyAlignment="1">
      <alignment horizontal="center" vertical="top"/>
    </xf>
    <xf numFmtId="49" fontId="6" fillId="0" borderId="23" xfId="0" applyNumberFormat="1" applyFont="1" applyFill="1" applyBorder="1" applyAlignment="1">
      <alignment vertical="top"/>
    </xf>
    <xf numFmtId="164" fontId="9" fillId="0" borderId="24" xfId="0" applyNumberFormat="1" applyFont="1" applyFill="1" applyBorder="1" applyAlignment="1">
      <alignment vertical="center"/>
    </xf>
    <xf numFmtId="164" fontId="6" fillId="0" borderId="24" xfId="0" applyNumberFormat="1" applyFont="1" applyFill="1" applyBorder="1" applyAlignment="1">
      <alignment vertical="center"/>
    </xf>
    <xf numFmtId="164" fontId="9" fillId="0" borderId="25" xfId="0" applyNumberFormat="1" applyFont="1" applyFill="1" applyBorder="1" applyAlignment="1">
      <alignment vertical="center"/>
    </xf>
    <xf numFmtId="49" fontId="6" fillId="0" borderId="26" xfId="0" applyNumberFormat="1" applyFont="1" applyFill="1" applyBorder="1" applyAlignment="1">
      <alignment vertical="center"/>
    </xf>
    <xf numFmtId="165" fontId="9" fillId="0" borderId="24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top"/>
    </xf>
    <xf numFmtId="49" fontId="47" fillId="33" borderId="27" xfId="0" applyNumberFormat="1" applyFont="1" applyFill="1" applyBorder="1" applyAlignment="1">
      <alignment horizontal="center" vertical="center" wrapText="1"/>
    </xf>
    <xf numFmtId="0" fontId="47" fillId="33" borderId="28" xfId="0" applyFont="1" applyFill="1" applyBorder="1" applyAlignment="1">
      <alignment horizontal="center" vertical="center" wrapText="1"/>
    </xf>
    <xf numFmtId="49" fontId="47" fillId="33" borderId="27" xfId="0" applyNumberFormat="1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vertical="center"/>
    </xf>
    <xf numFmtId="0" fontId="47" fillId="33" borderId="28" xfId="0" applyFont="1" applyFill="1" applyBorder="1" applyAlignment="1">
      <alignment vertical="center"/>
    </xf>
    <xf numFmtId="49" fontId="47" fillId="33" borderId="29" xfId="0" applyNumberFormat="1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vertical="center"/>
    </xf>
    <xf numFmtId="0" fontId="47" fillId="33" borderId="3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justify" vertical="top"/>
    </xf>
    <xf numFmtId="0" fontId="10" fillId="0" borderId="0" xfId="0" applyNumberFormat="1" applyFont="1" applyFill="1" applyBorder="1" applyAlignment="1">
      <alignment horizontal="left" vertical="center" wrapText="1"/>
    </xf>
  </cellXfs>
  <cellStyles count="50">
    <cellStyle name="Normal" xfId="0"/>
    <cellStyle name="=C:\WINNT\SYSTEM32\COMMAND.COM" xfId="15"/>
    <cellStyle name="=C:\WINNT\SYSTEM32\COMMAND.COM 3" xfId="16"/>
    <cellStyle name="20% - Énfasis1" xfId="17"/>
    <cellStyle name="20% - Énfasis2" xfId="18"/>
    <cellStyle name="20% - Énfasis3" xfId="19"/>
    <cellStyle name="20% - Énfasis4" xfId="20"/>
    <cellStyle name="20% - Énfasis5" xfId="21"/>
    <cellStyle name="20% - Énfasis6" xfId="22"/>
    <cellStyle name="40% - Énfasis1" xfId="23"/>
    <cellStyle name="40% - Énfasis2" xfId="24"/>
    <cellStyle name="40% - Énfasis3" xfId="25"/>
    <cellStyle name="40% - Énfasis4" xfId="26"/>
    <cellStyle name="40% - Énfasis5" xfId="27"/>
    <cellStyle name="40% - Énfasis6" xfId="28"/>
    <cellStyle name="60% - Énfasis1" xfId="29"/>
    <cellStyle name="60% - Énfasis2" xfId="30"/>
    <cellStyle name="60% - Énfasis3" xfId="31"/>
    <cellStyle name="60% - Énfasis4" xfId="32"/>
    <cellStyle name="60% - Énfasis5" xfId="33"/>
    <cellStyle name="60% - Énfasis6" xfId="34"/>
    <cellStyle name="Bueno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showZeros="0" tabSelected="1" showOutlineSymbols="0" zoomScale="115" zoomScaleNormal="115" zoomScaleSheetLayoutView="90" zoomScalePageLayoutView="0" workbookViewId="0" topLeftCell="A34">
      <selection activeCell="I26" sqref="I26"/>
    </sheetView>
  </sheetViews>
  <sheetFormatPr defaultColWidth="0" defaultRowHeight="23.25"/>
  <cols>
    <col min="1" max="1" width="0.453125" style="0" customWidth="1"/>
    <col min="2" max="2" width="2" style="0" bestFit="1" customWidth="1"/>
    <col min="3" max="3" width="0.453125" style="0" customWidth="1"/>
    <col min="4" max="4" width="22.83984375" style="0" bestFit="1" customWidth="1"/>
    <col min="5" max="6" width="5.5390625" style="0" bestFit="1" customWidth="1"/>
    <col min="7" max="7" width="5.37890625" style="0" customWidth="1"/>
    <col min="8" max="8" width="5" style="0" bestFit="1" customWidth="1"/>
    <col min="9" max="12" width="5.5390625" style="0" bestFit="1" customWidth="1"/>
    <col min="13" max="13" width="0.84375" style="0" customWidth="1"/>
    <col min="14" max="14" width="0" style="0" hidden="1" customWidth="1"/>
    <col min="15" max="16384" width="11.0703125" style="0" hidden="1" customWidth="1"/>
  </cols>
  <sheetData>
    <row r="1" spans="1:13" ht="3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"/>
    </row>
    <row r="2" spans="1:13" ht="12" customHeight="1">
      <c r="A2" s="7"/>
      <c r="B2" s="8" t="s">
        <v>57</v>
      </c>
      <c r="C2" s="8"/>
      <c r="D2" s="9"/>
      <c r="E2" s="8"/>
      <c r="F2" s="8"/>
      <c r="G2" s="8"/>
      <c r="H2" s="8"/>
      <c r="I2" s="8"/>
      <c r="J2" s="8"/>
      <c r="K2" s="8"/>
      <c r="L2" s="8"/>
      <c r="M2" s="1"/>
    </row>
    <row r="3" spans="1:13" ht="12" customHeight="1">
      <c r="A3" s="7"/>
      <c r="B3" s="10" t="s">
        <v>7</v>
      </c>
      <c r="C3" s="8"/>
      <c r="D3" s="9"/>
      <c r="E3" s="8"/>
      <c r="F3" s="8"/>
      <c r="G3" s="8"/>
      <c r="H3" s="8"/>
      <c r="I3" s="8"/>
      <c r="J3" s="8"/>
      <c r="K3" s="8"/>
      <c r="L3" s="8"/>
      <c r="M3" s="1"/>
    </row>
    <row r="4" spans="1:13" ht="12" customHeight="1">
      <c r="A4" s="7"/>
      <c r="B4" s="10" t="s">
        <v>19</v>
      </c>
      <c r="C4" s="8"/>
      <c r="D4" s="9"/>
      <c r="E4" s="8"/>
      <c r="F4" s="8"/>
      <c r="G4" s="8"/>
      <c r="H4" s="8"/>
      <c r="I4" s="8"/>
      <c r="J4" s="8"/>
      <c r="K4" s="8"/>
      <c r="L4" s="8"/>
      <c r="M4" s="1"/>
    </row>
    <row r="5" spans="1:13" ht="12" customHeight="1">
      <c r="A5" s="7"/>
      <c r="B5" s="10" t="s">
        <v>58</v>
      </c>
      <c r="C5" s="8"/>
      <c r="D5" s="9"/>
      <c r="E5" s="8"/>
      <c r="F5" s="8"/>
      <c r="G5" s="8"/>
      <c r="H5" s="8"/>
      <c r="I5" s="8"/>
      <c r="J5" s="8"/>
      <c r="K5" s="8"/>
      <c r="L5" s="8"/>
      <c r="M5" s="1"/>
    </row>
    <row r="6" spans="1:13" ht="2.25" customHeight="1">
      <c r="A6" s="7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"/>
    </row>
    <row r="7" spans="1:13" ht="12" customHeight="1">
      <c r="A7" s="7"/>
      <c r="B7" s="59" t="s">
        <v>0</v>
      </c>
      <c r="C7" s="31"/>
      <c r="D7" s="62" t="s">
        <v>1</v>
      </c>
      <c r="E7" s="32" t="s">
        <v>8</v>
      </c>
      <c r="F7" s="33"/>
      <c r="G7" s="33"/>
      <c r="H7" s="34"/>
      <c r="I7" s="32" t="s">
        <v>18</v>
      </c>
      <c r="J7" s="33"/>
      <c r="K7" s="33"/>
      <c r="L7" s="34"/>
      <c r="M7" s="2"/>
    </row>
    <row r="8" spans="1:13" ht="12" customHeight="1">
      <c r="A8" s="7"/>
      <c r="B8" s="60"/>
      <c r="C8" s="35"/>
      <c r="D8" s="63"/>
      <c r="E8" s="57" t="s">
        <v>9</v>
      </c>
      <c r="F8" s="32" t="s">
        <v>10</v>
      </c>
      <c r="G8" s="34"/>
      <c r="H8" s="36" t="s">
        <v>11</v>
      </c>
      <c r="I8" s="57" t="s">
        <v>9</v>
      </c>
      <c r="J8" s="32" t="s">
        <v>10</v>
      </c>
      <c r="K8" s="34"/>
      <c r="L8" s="36" t="s">
        <v>11</v>
      </c>
      <c r="M8" s="2"/>
    </row>
    <row r="9" spans="1:13" ht="12" customHeight="1">
      <c r="A9" s="7"/>
      <c r="B9" s="60"/>
      <c r="C9" s="37"/>
      <c r="D9" s="63"/>
      <c r="E9" s="58"/>
      <c r="F9" s="35" t="s">
        <v>12</v>
      </c>
      <c r="G9" s="35" t="s">
        <v>13</v>
      </c>
      <c r="H9" s="36" t="s">
        <v>14</v>
      </c>
      <c r="I9" s="58"/>
      <c r="J9" s="35" t="s">
        <v>12</v>
      </c>
      <c r="K9" s="35" t="s">
        <v>13</v>
      </c>
      <c r="L9" s="36" t="s">
        <v>14</v>
      </c>
      <c r="M9" s="2"/>
    </row>
    <row r="10" spans="1:13" ht="12" customHeight="1">
      <c r="A10" s="7"/>
      <c r="B10" s="61"/>
      <c r="C10" s="38"/>
      <c r="D10" s="64"/>
      <c r="E10" s="39" t="s">
        <v>2</v>
      </c>
      <c r="F10" s="39" t="s">
        <v>3</v>
      </c>
      <c r="G10" s="39" t="s">
        <v>4</v>
      </c>
      <c r="H10" s="40" t="s">
        <v>15</v>
      </c>
      <c r="I10" s="39" t="s">
        <v>5</v>
      </c>
      <c r="J10" s="39" t="s">
        <v>6</v>
      </c>
      <c r="K10" s="39" t="s">
        <v>16</v>
      </c>
      <c r="L10" s="40" t="s">
        <v>17</v>
      </c>
      <c r="M10" s="2"/>
    </row>
    <row r="11" spans="1:13" ht="3" customHeight="1">
      <c r="A11" s="7"/>
      <c r="B11" s="12"/>
      <c r="C11" s="13"/>
      <c r="D11" s="14"/>
      <c r="E11" s="15"/>
      <c r="F11" s="15"/>
      <c r="G11" s="16"/>
      <c r="H11" s="17"/>
      <c r="I11" s="18"/>
      <c r="J11" s="19"/>
      <c r="K11" s="20"/>
      <c r="L11" s="21"/>
      <c r="M11" s="2"/>
    </row>
    <row r="12" spans="1:13" ht="12" customHeight="1">
      <c r="A12" s="7"/>
      <c r="B12" s="22"/>
      <c r="C12" s="23"/>
      <c r="D12" s="30" t="s">
        <v>37</v>
      </c>
      <c r="E12" s="24">
        <f>SUM(E14:E48)</f>
        <v>128046.800096</v>
      </c>
      <c r="F12" s="24">
        <f aca="true" t="shared" si="0" ref="F12:L12">SUM(F14:F48)</f>
        <v>35064.69998600001</v>
      </c>
      <c r="G12" s="24">
        <f t="shared" si="0"/>
        <v>43143.000013</v>
      </c>
      <c r="H12" s="24">
        <f t="shared" si="0"/>
        <v>49839.100096999995</v>
      </c>
      <c r="I12" s="24">
        <f>SUM(I14:I48)</f>
        <v>207203.38378033</v>
      </c>
      <c r="J12" s="24">
        <f t="shared" si="0"/>
        <v>34861.978308000005</v>
      </c>
      <c r="K12" s="24">
        <f t="shared" si="0"/>
        <v>92729.473522</v>
      </c>
      <c r="L12" s="24">
        <f t="shared" si="0"/>
        <v>79611.93195032999</v>
      </c>
      <c r="M12" s="2"/>
    </row>
    <row r="13" spans="1:13" ht="1.5" customHeight="1">
      <c r="A13" s="7"/>
      <c r="B13" s="22"/>
      <c r="C13" s="23"/>
      <c r="D13" s="25"/>
      <c r="E13" s="26"/>
      <c r="F13" s="26"/>
      <c r="G13" s="27"/>
      <c r="H13" s="26"/>
      <c r="I13" s="26"/>
      <c r="J13" s="26"/>
      <c r="K13" s="26"/>
      <c r="L13" s="28"/>
      <c r="M13" s="2"/>
    </row>
    <row r="14" spans="1:13" ht="12" customHeight="1">
      <c r="A14" s="7"/>
      <c r="B14" s="41">
        <v>1</v>
      </c>
      <c r="C14" s="42"/>
      <c r="D14" s="43" t="s">
        <v>42</v>
      </c>
      <c r="E14" s="44">
        <v>642.653611</v>
      </c>
      <c r="F14" s="44">
        <v>493.688793</v>
      </c>
      <c r="G14" s="45">
        <v>90.541753</v>
      </c>
      <c r="H14" s="44">
        <f>+E14-F14-G14</f>
        <v>58.42306499999998</v>
      </c>
      <c r="I14" s="44">
        <v>652.0762</v>
      </c>
      <c r="J14" s="44">
        <v>643.130266</v>
      </c>
      <c r="K14" s="44">
        <v>2.489734</v>
      </c>
      <c r="L14" s="46">
        <f>+I14-J14-K14</f>
        <v>6.456199999999965</v>
      </c>
      <c r="M14" s="2"/>
    </row>
    <row r="15" spans="1:13" ht="12" customHeight="1">
      <c r="A15" s="7"/>
      <c r="B15" s="41">
        <v>2</v>
      </c>
      <c r="C15" s="42"/>
      <c r="D15" s="43" t="s">
        <v>20</v>
      </c>
      <c r="E15" s="44">
        <v>3209.3935780000006</v>
      </c>
      <c r="F15" s="44">
        <v>596.015457</v>
      </c>
      <c r="G15" s="45">
        <v>1868.355579</v>
      </c>
      <c r="H15" s="44">
        <f aca="true" t="shared" si="1" ref="H15:H47">+E15-F15-G15</f>
        <v>745.0225420000006</v>
      </c>
      <c r="I15" s="44">
        <v>6471.599070683001</v>
      </c>
      <c r="J15" s="44">
        <v>473.015522</v>
      </c>
      <c r="K15" s="44">
        <v>3293.389103</v>
      </c>
      <c r="L15" s="46">
        <f aca="true" t="shared" si="2" ref="L15:L46">+I15-J15-K15</f>
        <v>2705.194445683001</v>
      </c>
      <c r="M15" s="2"/>
    </row>
    <row r="16" spans="1:13" ht="12" customHeight="1">
      <c r="A16" s="7"/>
      <c r="B16" s="41">
        <v>3</v>
      </c>
      <c r="C16" s="42"/>
      <c r="D16" s="43" t="s">
        <v>21</v>
      </c>
      <c r="E16" s="44">
        <v>5321.260634</v>
      </c>
      <c r="F16" s="44">
        <v>361.810945</v>
      </c>
      <c r="G16" s="45">
        <v>2708.21422</v>
      </c>
      <c r="H16" s="44">
        <f t="shared" si="1"/>
        <v>2251.235469</v>
      </c>
      <c r="I16" s="44">
        <v>8083.2267487379995</v>
      </c>
      <c r="J16" s="44">
        <v>387.028647</v>
      </c>
      <c r="K16" s="44">
        <v>4209.353997</v>
      </c>
      <c r="L16" s="46">
        <f t="shared" si="2"/>
        <v>3486.8441047379993</v>
      </c>
      <c r="M16" s="2"/>
    </row>
    <row r="17" spans="1:13" ht="12" customHeight="1">
      <c r="A17" s="7"/>
      <c r="B17" s="47">
        <v>4</v>
      </c>
      <c r="C17" s="42"/>
      <c r="D17" s="43" t="s">
        <v>43</v>
      </c>
      <c r="E17" s="44">
        <v>1654.9574619999999</v>
      </c>
      <c r="F17" s="44">
        <v>601.189574</v>
      </c>
      <c r="G17" s="45">
        <v>907.856904</v>
      </c>
      <c r="H17" s="44">
        <f t="shared" si="1"/>
        <v>145.91098399999987</v>
      </c>
      <c r="I17" s="44">
        <v>2311.8948113519996</v>
      </c>
      <c r="J17" s="44">
        <v>451.76995</v>
      </c>
      <c r="K17" s="44">
        <v>1700.964547</v>
      </c>
      <c r="L17" s="46">
        <f t="shared" si="2"/>
        <v>159.16031435199966</v>
      </c>
      <c r="M17" s="2"/>
    </row>
    <row r="18" spans="1:13" ht="12" customHeight="1">
      <c r="A18" s="7"/>
      <c r="B18" s="47">
        <v>5</v>
      </c>
      <c r="C18" s="42"/>
      <c r="D18" s="43" t="s">
        <v>44</v>
      </c>
      <c r="E18" s="44">
        <v>1825.6081539999998</v>
      </c>
      <c r="F18" s="44">
        <v>571.860827</v>
      </c>
      <c r="G18" s="44">
        <v>598.932715</v>
      </c>
      <c r="H18" s="44">
        <f t="shared" si="1"/>
        <v>654.8146119999998</v>
      </c>
      <c r="I18" s="44">
        <v>2786.462849554</v>
      </c>
      <c r="J18" s="44">
        <v>542.355758</v>
      </c>
      <c r="K18" s="44">
        <v>950.500702</v>
      </c>
      <c r="L18" s="46">
        <f t="shared" si="2"/>
        <v>1293.6063895539999</v>
      </c>
      <c r="M18" s="2"/>
    </row>
    <row r="19" spans="1:13" ht="12" customHeight="1">
      <c r="A19" s="7"/>
      <c r="B19" s="47">
        <v>6</v>
      </c>
      <c r="C19" s="42"/>
      <c r="D19" s="43" t="s">
        <v>45</v>
      </c>
      <c r="E19" s="44">
        <v>2183.2965939999995</v>
      </c>
      <c r="F19" s="44">
        <v>803.815485</v>
      </c>
      <c r="G19" s="44">
        <v>1343.213419</v>
      </c>
      <c r="H19" s="44">
        <f t="shared" si="1"/>
        <v>36.26768999999945</v>
      </c>
      <c r="I19" s="44">
        <v>5634.259659576001</v>
      </c>
      <c r="J19" s="44">
        <v>686.292404</v>
      </c>
      <c r="K19" s="44">
        <v>2747.50308</v>
      </c>
      <c r="L19" s="46">
        <f t="shared" si="2"/>
        <v>2200.464175576001</v>
      </c>
      <c r="M19" s="2"/>
    </row>
    <row r="20" spans="1:13" ht="12" customHeight="1">
      <c r="A20" s="7"/>
      <c r="B20" s="41">
        <v>7</v>
      </c>
      <c r="C20" s="42"/>
      <c r="D20" s="43" t="s">
        <v>22</v>
      </c>
      <c r="E20" s="44">
        <v>2334.1541690000004</v>
      </c>
      <c r="F20" s="44">
        <v>392.581327</v>
      </c>
      <c r="G20" s="44">
        <v>1354.556682</v>
      </c>
      <c r="H20" s="44">
        <f t="shared" si="1"/>
        <v>587.0161600000006</v>
      </c>
      <c r="I20" s="44">
        <v>5058.198318175</v>
      </c>
      <c r="J20" s="44">
        <v>380.267913</v>
      </c>
      <c r="K20" s="44">
        <v>2914.403215</v>
      </c>
      <c r="L20" s="46">
        <f t="shared" si="2"/>
        <v>1763.5271901750007</v>
      </c>
      <c r="M20" s="2"/>
    </row>
    <row r="21" spans="1:13" ht="12" customHeight="1">
      <c r="A21" s="7"/>
      <c r="B21" s="41">
        <v>8</v>
      </c>
      <c r="C21" s="42"/>
      <c r="D21" s="43" t="s">
        <v>23</v>
      </c>
      <c r="E21" s="44">
        <v>1952.519688</v>
      </c>
      <c r="F21" s="44">
        <v>846.167845</v>
      </c>
      <c r="G21" s="44">
        <v>768.840991</v>
      </c>
      <c r="H21" s="44">
        <f t="shared" si="1"/>
        <v>337.5108519999999</v>
      </c>
      <c r="I21" s="44">
        <v>2556.6158235810003</v>
      </c>
      <c r="J21" s="44">
        <v>809.324004</v>
      </c>
      <c r="K21" s="44">
        <v>903.099583</v>
      </c>
      <c r="L21" s="46">
        <f t="shared" si="2"/>
        <v>844.1922365810002</v>
      </c>
      <c r="M21" s="2"/>
    </row>
    <row r="22" spans="1:13" ht="12" customHeight="1">
      <c r="A22" s="7"/>
      <c r="B22" s="41">
        <v>9</v>
      </c>
      <c r="C22" s="42"/>
      <c r="D22" s="43" t="s">
        <v>24</v>
      </c>
      <c r="E22" s="44">
        <v>3755.569104</v>
      </c>
      <c r="F22" s="44">
        <v>832.352199</v>
      </c>
      <c r="G22" s="44">
        <v>1304.173605</v>
      </c>
      <c r="H22" s="44">
        <f t="shared" si="1"/>
        <v>1619.0433000000003</v>
      </c>
      <c r="I22" s="44">
        <v>3548.0975083339995</v>
      </c>
      <c r="J22" s="44">
        <v>735.301501</v>
      </c>
      <c r="K22" s="44">
        <v>1517.04661</v>
      </c>
      <c r="L22" s="46">
        <f t="shared" si="2"/>
        <v>1295.7493973339995</v>
      </c>
      <c r="M22" s="2"/>
    </row>
    <row r="23" spans="1:13" ht="12" customHeight="1">
      <c r="A23" s="7"/>
      <c r="B23" s="41">
        <v>10</v>
      </c>
      <c r="C23" s="42"/>
      <c r="D23" s="43" t="s">
        <v>46</v>
      </c>
      <c r="E23" s="44">
        <v>4016.6748070000003</v>
      </c>
      <c r="F23" s="44">
        <v>587.010677</v>
      </c>
      <c r="G23" s="44">
        <v>1846.143173</v>
      </c>
      <c r="H23" s="44">
        <f t="shared" si="1"/>
        <v>1583.5209570000002</v>
      </c>
      <c r="I23" s="44">
        <v>6061.5349803459985</v>
      </c>
      <c r="J23" s="44">
        <v>542.792557</v>
      </c>
      <c r="K23" s="44">
        <v>2211.691797</v>
      </c>
      <c r="L23" s="46">
        <f t="shared" si="2"/>
        <v>3307.050626345999</v>
      </c>
      <c r="M23" s="2"/>
    </row>
    <row r="24" spans="1:13" ht="12" customHeight="1">
      <c r="A24" s="7"/>
      <c r="B24" s="41">
        <v>11</v>
      </c>
      <c r="C24" s="42"/>
      <c r="D24" s="43" t="s">
        <v>25</v>
      </c>
      <c r="E24" s="44">
        <v>1429.369891</v>
      </c>
      <c r="F24" s="44">
        <v>479.923744</v>
      </c>
      <c r="G24" s="44">
        <v>481.231194</v>
      </c>
      <c r="H24" s="44">
        <f t="shared" si="1"/>
        <v>468.2149530000001</v>
      </c>
      <c r="I24" s="44">
        <v>1787.4582480309998</v>
      </c>
      <c r="J24" s="44">
        <v>388.261732</v>
      </c>
      <c r="K24" s="44">
        <v>724.455502</v>
      </c>
      <c r="L24" s="46">
        <f t="shared" si="2"/>
        <v>674.7410140309998</v>
      </c>
      <c r="M24" s="2"/>
    </row>
    <row r="25" spans="1:13" ht="12" customHeight="1">
      <c r="A25" s="7"/>
      <c r="B25" s="41">
        <v>12</v>
      </c>
      <c r="C25" s="42"/>
      <c r="D25" s="43" t="s">
        <v>26</v>
      </c>
      <c r="E25" s="44">
        <v>4302.369432</v>
      </c>
      <c r="F25" s="44">
        <v>376.353031</v>
      </c>
      <c r="G25" s="44">
        <v>1683.124876</v>
      </c>
      <c r="H25" s="44">
        <f t="shared" si="1"/>
        <v>2242.891525</v>
      </c>
      <c r="I25" s="44">
        <v>4900.852222796999</v>
      </c>
      <c r="J25" s="44">
        <v>283.504885</v>
      </c>
      <c r="K25" s="44">
        <v>2323.079423</v>
      </c>
      <c r="L25" s="46">
        <f t="shared" si="2"/>
        <v>2294.2679147969984</v>
      </c>
      <c r="M25" s="2"/>
    </row>
    <row r="26" spans="1:13" ht="12" customHeight="1">
      <c r="A26" s="7"/>
      <c r="B26" s="41">
        <v>13</v>
      </c>
      <c r="C26" s="42"/>
      <c r="D26" s="43" t="s">
        <v>27</v>
      </c>
      <c r="E26" s="44">
        <v>527.201158</v>
      </c>
      <c r="F26" s="44">
        <v>386.16985</v>
      </c>
      <c r="G26" s="44">
        <v>93.103947</v>
      </c>
      <c r="H26" s="44">
        <f t="shared" si="1"/>
        <v>47.92736099999996</v>
      </c>
      <c r="I26" s="44">
        <v>189.77229057000002</v>
      </c>
      <c r="J26" s="44">
        <v>92.910264</v>
      </c>
      <c r="K26" s="44">
        <v>94.983093</v>
      </c>
      <c r="L26" s="46">
        <f t="shared" si="2"/>
        <v>1.8789335700000294</v>
      </c>
      <c r="M26" s="2"/>
    </row>
    <row r="27" spans="1:13" ht="12" customHeight="1">
      <c r="A27" s="7"/>
      <c r="B27" s="41">
        <v>15</v>
      </c>
      <c r="C27" s="42"/>
      <c r="D27" s="43" t="s">
        <v>28</v>
      </c>
      <c r="E27" s="44">
        <v>8712.971862999999</v>
      </c>
      <c r="F27" s="44">
        <v>2116.416174</v>
      </c>
      <c r="G27" s="44">
        <v>1972.741421</v>
      </c>
      <c r="H27" s="44">
        <f t="shared" si="1"/>
        <v>4623.814267999999</v>
      </c>
      <c r="I27" s="44">
        <v>15700.114306972999</v>
      </c>
      <c r="J27" s="44">
        <v>2984.5105</v>
      </c>
      <c r="K27" s="44">
        <v>8179.524473</v>
      </c>
      <c r="L27" s="46">
        <f t="shared" si="2"/>
        <v>4536.079333972998</v>
      </c>
      <c r="M27" s="2"/>
    </row>
    <row r="28" spans="1:13" ht="12" customHeight="1">
      <c r="A28" s="7"/>
      <c r="B28" s="41">
        <v>16</v>
      </c>
      <c r="C28" s="42"/>
      <c r="D28" s="43" t="s">
        <v>47</v>
      </c>
      <c r="E28" s="44">
        <v>1681.1406789999999</v>
      </c>
      <c r="F28" s="44">
        <v>537.927898</v>
      </c>
      <c r="G28" s="44">
        <v>906.094263</v>
      </c>
      <c r="H28" s="44">
        <f t="shared" si="1"/>
        <v>237.11851799999977</v>
      </c>
      <c r="I28" s="44">
        <v>3307.6378140220004</v>
      </c>
      <c r="J28" s="44">
        <v>544.19222</v>
      </c>
      <c r="K28" s="44">
        <v>1399.294063</v>
      </c>
      <c r="L28" s="46">
        <f t="shared" si="2"/>
        <v>1364.1515310220004</v>
      </c>
      <c r="M28" s="2"/>
    </row>
    <row r="29" spans="1:13" ht="12" customHeight="1">
      <c r="A29" s="7"/>
      <c r="B29" s="41">
        <v>17</v>
      </c>
      <c r="C29" s="42"/>
      <c r="D29" s="43" t="s">
        <v>48</v>
      </c>
      <c r="E29" s="44">
        <v>4526.335576999999</v>
      </c>
      <c r="F29" s="44">
        <v>1886.160146</v>
      </c>
      <c r="G29" s="44">
        <v>1350.107291</v>
      </c>
      <c r="H29" s="44">
        <f t="shared" si="1"/>
        <v>1290.0681399999987</v>
      </c>
      <c r="I29" s="44">
        <v>8613.720216944</v>
      </c>
      <c r="J29" s="44">
        <v>1895.340952</v>
      </c>
      <c r="K29" s="44">
        <v>4461.195889</v>
      </c>
      <c r="L29" s="46">
        <f t="shared" si="2"/>
        <v>2257.1833759440005</v>
      </c>
      <c r="M29" s="2"/>
    </row>
    <row r="30" spans="1:13" ht="12" customHeight="1">
      <c r="A30" s="7"/>
      <c r="B30" s="41">
        <v>18</v>
      </c>
      <c r="C30" s="42"/>
      <c r="D30" s="43" t="s">
        <v>29</v>
      </c>
      <c r="E30" s="44">
        <v>3751.9804369999997</v>
      </c>
      <c r="F30" s="44">
        <v>1151.15306</v>
      </c>
      <c r="G30" s="44">
        <v>1452.026518</v>
      </c>
      <c r="H30" s="44">
        <f t="shared" si="1"/>
        <v>1148.8008589999997</v>
      </c>
      <c r="I30" s="44">
        <v>6068.6131528959995</v>
      </c>
      <c r="J30" s="44">
        <v>1123.022541</v>
      </c>
      <c r="K30" s="44">
        <v>2382.576596</v>
      </c>
      <c r="L30" s="46">
        <f t="shared" si="2"/>
        <v>2563.0140158959994</v>
      </c>
      <c r="M30" s="2"/>
    </row>
    <row r="31" spans="1:13" ht="12" customHeight="1">
      <c r="A31" s="7"/>
      <c r="B31" s="41">
        <v>19</v>
      </c>
      <c r="C31" s="42"/>
      <c r="D31" s="43" t="s">
        <v>30</v>
      </c>
      <c r="E31" s="44">
        <v>9823.029235</v>
      </c>
      <c r="F31" s="44">
        <v>3199.462799</v>
      </c>
      <c r="G31" s="44">
        <v>2023.323086</v>
      </c>
      <c r="H31" s="44">
        <f t="shared" si="1"/>
        <v>4600.24335</v>
      </c>
      <c r="I31" s="44">
        <v>17094.194879108003</v>
      </c>
      <c r="J31" s="44">
        <v>3658.541669</v>
      </c>
      <c r="K31" s="44">
        <v>8237.706058</v>
      </c>
      <c r="L31" s="46">
        <f t="shared" si="2"/>
        <v>5197.947152108003</v>
      </c>
      <c r="M31" s="2"/>
    </row>
    <row r="32" spans="1:13" ht="12" customHeight="1">
      <c r="A32" s="7"/>
      <c r="B32" s="47">
        <v>20</v>
      </c>
      <c r="C32" s="42"/>
      <c r="D32" s="43" t="s">
        <v>49</v>
      </c>
      <c r="E32" s="44">
        <v>9463.650012</v>
      </c>
      <c r="F32" s="44">
        <v>3285.322372</v>
      </c>
      <c r="G32" s="44">
        <v>1866.258992</v>
      </c>
      <c r="H32" s="44">
        <f t="shared" si="1"/>
        <v>4312.0686479999995</v>
      </c>
      <c r="I32" s="44">
        <v>17413.191590352</v>
      </c>
      <c r="J32" s="44">
        <v>3503.718002</v>
      </c>
      <c r="K32" s="44">
        <v>8501.756287</v>
      </c>
      <c r="L32" s="46">
        <f t="shared" si="2"/>
        <v>5407.717301351999</v>
      </c>
      <c r="M32" s="2"/>
    </row>
    <row r="33" spans="1:13" ht="12" customHeight="1">
      <c r="A33" s="7"/>
      <c r="B33" s="47">
        <v>21</v>
      </c>
      <c r="C33" s="42"/>
      <c r="D33" s="43" t="s">
        <v>31</v>
      </c>
      <c r="E33" s="44">
        <v>10697.300122</v>
      </c>
      <c r="F33" s="44">
        <v>3029.766749</v>
      </c>
      <c r="G33" s="44">
        <v>1286.074953</v>
      </c>
      <c r="H33" s="44">
        <f t="shared" si="1"/>
        <v>6381.45842</v>
      </c>
      <c r="I33" s="44">
        <v>10743.749965914</v>
      </c>
      <c r="J33" s="44">
        <v>2959.599247</v>
      </c>
      <c r="K33" s="44">
        <v>3075.235051</v>
      </c>
      <c r="L33" s="46">
        <f t="shared" si="2"/>
        <v>4708.915667914</v>
      </c>
      <c r="M33" s="2"/>
    </row>
    <row r="34" spans="1:13" ht="12" customHeight="1">
      <c r="A34" s="7"/>
      <c r="B34" s="41">
        <v>24</v>
      </c>
      <c r="C34" s="42"/>
      <c r="D34" s="43" t="s">
        <v>32</v>
      </c>
      <c r="E34" s="44">
        <v>4177.840421</v>
      </c>
      <c r="F34" s="44">
        <v>1117.768796</v>
      </c>
      <c r="G34" s="44">
        <v>1356.568941</v>
      </c>
      <c r="H34" s="44">
        <f t="shared" si="1"/>
        <v>1703.5026839999996</v>
      </c>
      <c r="I34" s="44">
        <v>6190.302834929</v>
      </c>
      <c r="J34" s="44">
        <v>988.583921</v>
      </c>
      <c r="K34" s="44">
        <v>2530.553284</v>
      </c>
      <c r="L34" s="46">
        <f t="shared" si="2"/>
        <v>2671.1656299289994</v>
      </c>
      <c r="M34" s="2"/>
    </row>
    <row r="35" spans="1:13" ht="12" customHeight="1">
      <c r="A35" s="7"/>
      <c r="B35" s="41">
        <v>25</v>
      </c>
      <c r="C35" s="42"/>
      <c r="D35" s="43" t="s">
        <v>33</v>
      </c>
      <c r="E35" s="44">
        <v>4485.804472999999</v>
      </c>
      <c r="F35" s="44">
        <v>1189.097182</v>
      </c>
      <c r="G35" s="45">
        <v>951.107214</v>
      </c>
      <c r="H35" s="44">
        <f t="shared" si="1"/>
        <v>2345.600076999999</v>
      </c>
      <c r="I35" s="44">
        <v>8653.146824771999</v>
      </c>
      <c r="J35" s="44">
        <v>1146.414113</v>
      </c>
      <c r="K35" s="44">
        <v>3958.220352</v>
      </c>
      <c r="L35" s="46">
        <f t="shared" si="2"/>
        <v>3548.512359771999</v>
      </c>
      <c r="M35" s="2"/>
    </row>
    <row r="36" spans="1:13" ht="12" customHeight="1">
      <c r="A36" s="7"/>
      <c r="B36" s="47">
        <v>26</v>
      </c>
      <c r="C36" s="42"/>
      <c r="D36" s="43" t="s">
        <v>34</v>
      </c>
      <c r="E36" s="44">
        <v>6189.610485999999</v>
      </c>
      <c r="F36" s="44">
        <v>1439.629719</v>
      </c>
      <c r="G36" s="45">
        <v>837.186545</v>
      </c>
      <c r="H36" s="44">
        <f t="shared" si="1"/>
        <v>3912.794221999999</v>
      </c>
      <c r="I36" s="44">
        <v>9941.626073119998</v>
      </c>
      <c r="J36" s="44">
        <v>1835.433292</v>
      </c>
      <c r="K36" s="44">
        <v>3926.562778</v>
      </c>
      <c r="L36" s="46">
        <f t="shared" si="2"/>
        <v>4179.630003119999</v>
      </c>
      <c r="M36" s="2"/>
    </row>
    <row r="37" spans="1:13" ht="12" customHeight="1">
      <c r="A37" s="7"/>
      <c r="B37" s="47">
        <v>28</v>
      </c>
      <c r="C37" s="42"/>
      <c r="D37" s="43" t="s">
        <v>35</v>
      </c>
      <c r="E37" s="44">
        <v>3302.6161750000006</v>
      </c>
      <c r="F37" s="44">
        <v>1452.788893</v>
      </c>
      <c r="G37" s="45">
        <v>1142.803949</v>
      </c>
      <c r="H37" s="44">
        <f t="shared" si="1"/>
        <v>707.0233330000005</v>
      </c>
      <c r="I37" s="44">
        <v>5838.071431788</v>
      </c>
      <c r="J37" s="44">
        <v>1346.642455</v>
      </c>
      <c r="K37" s="44">
        <v>2162.903638</v>
      </c>
      <c r="L37" s="46">
        <f t="shared" si="2"/>
        <v>2328.525338788</v>
      </c>
      <c r="M37" s="2"/>
    </row>
    <row r="38" spans="1:13" ht="12" customHeight="1">
      <c r="A38" s="7"/>
      <c r="B38" s="41">
        <v>29</v>
      </c>
      <c r="C38" s="42"/>
      <c r="D38" s="43" t="s">
        <v>36</v>
      </c>
      <c r="E38" s="44">
        <v>4345.346887000001</v>
      </c>
      <c r="F38" s="44">
        <v>1938.592836</v>
      </c>
      <c r="G38" s="45">
        <v>1212.526344</v>
      </c>
      <c r="H38" s="44">
        <f t="shared" si="1"/>
        <v>1194.2277070000007</v>
      </c>
      <c r="I38" s="44">
        <v>8745.727410766</v>
      </c>
      <c r="J38" s="44">
        <v>2098.966099</v>
      </c>
      <c r="K38" s="44">
        <v>3643.533898</v>
      </c>
      <c r="L38" s="46">
        <f t="shared" si="2"/>
        <v>3003.2274137659992</v>
      </c>
      <c r="M38" s="2"/>
    </row>
    <row r="39" spans="1:13" ht="12" customHeight="1">
      <c r="A39" s="7"/>
      <c r="B39" s="41">
        <v>31</v>
      </c>
      <c r="C39" s="42"/>
      <c r="D39" s="43" t="s">
        <v>50</v>
      </c>
      <c r="E39" s="44">
        <v>1615.9153100000003</v>
      </c>
      <c r="F39" s="44">
        <v>0</v>
      </c>
      <c r="G39" s="45">
        <v>640.139421</v>
      </c>
      <c r="H39" s="44">
        <f t="shared" si="1"/>
        <v>975.7758890000003</v>
      </c>
      <c r="I39" s="44">
        <v>1116.64433255</v>
      </c>
      <c r="J39" s="44">
        <v>0</v>
      </c>
      <c r="K39" s="44">
        <v>609.497663</v>
      </c>
      <c r="L39" s="46">
        <f t="shared" si="2"/>
        <v>507.14666954999996</v>
      </c>
      <c r="M39" s="2"/>
    </row>
    <row r="40" spans="1:13" ht="12" customHeight="1">
      <c r="A40" s="7"/>
      <c r="B40" s="47">
        <v>33</v>
      </c>
      <c r="C40" s="42"/>
      <c r="D40" s="43" t="s">
        <v>51</v>
      </c>
      <c r="E40" s="44">
        <v>716.0215750000001</v>
      </c>
      <c r="F40" s="44">
        <v>0</v>
      </c>
      <c r="G40" s="45">
        <v>477.1432</v>
      </c>
      <c r="H40" s="44">
        <f t="shared" si="1"/>
        <v>238.87837500000012</v>
      </c>
      <c r="I40" s="44">
        <v>783.8704706400001</v>
      </c>
      <c r="J40" s="44">
        <v>0</v>
      </c>
      <c r="K40" s="44">
        <v>456.492813</v>
      </c>
      <c r="L40" s="46">
        <f t="shared" si="2"/>
        <v>327.3776576400001</v>
      </c>
      <c r="M40" s="2"/>
    </row>
    <row r="41" spans="1:13" ht="12" customHeight="1">
      <c r="A41" s="7"/>
      <c r="B41" s="47">
        <v>34</v>
      </c>
      <c r="C41" s="42"/>
      <c r="D41" s="43" t="s">
        <v>52</v>
      </c>
      <c r="E41" s="44">
        <v>2846.177611</v>
      </c>
      <c r="F41" s="44">
        <v>0</v>
      </c>
      <c r="G41" s="45">
        <v>1517.796226</v>
      </c>
      <c r="H41" s="44">
        <f t="shared" si="1"/>
        <v>1328.3813850000001</v>
      </c>
      <c r="I41" s="44">
        <v>3159.1002072100005</v>
      </c>
      <c r="J41" s="44">
        <v>0</v>
      </c>
      <c r="K41" s="44">
        <v>1945.511739</v>
      </c>
      <c r="L41" s="46">
        <f t="shared" si="2"/>
        <v>1213.5884682100004</v>
      </c>
      <c r="M41" s="2"/>
    </row>
    <row r="42" spans="1:13" ht="12" customHeight="1">
      <c r="A42" s="7"/>
      <c r="B42" s="47">
        <v>36</v>
      </c>
      <c r="C42" s="42"/>
      <c r="D42" s="43" t="s">
        <v>53</v>
      </c>
      <c r="E42" s="44">
        <v>2388.46199</v>
      </c>
      <c r="F42" s="44">
        <v>879.799048</v>
      </c>
      <c r="G42" s="45">
        <v>793.562564</v>
      </c>
      <c r="H42" s="44">
        <f t="shared" si="1"/>
        <v>715.100378</v>
      </c>
      <c r="I42" s="44">
        <v>4061.921094403</v>
      </c>
      <c r="J42" s="44">
        <v>835.832408</v>
      </c>
      <c r="K42" s="44">
        <v>1337.480807</v>
      </c>
      <c r="L42" s="46">
        <f t="shared" si="2"/>
        <v>1888.607879403</v>
      </c>
      <c r="M42" s="2"/>
    </row>
    <row r="43" spans="1:13" ht="12" customHeight="1">
      <c r="A43" s="7"/>
      <c r="B43" s="47">
        <v>38</v>
      </c>
      <c r="C43" s="42"/>
      <c r="D43" s="43" t="s">
        <v>39</v>
      </c>
      <c r="E43" s="44">
        <v>3850.1936929999997</v>
      </c>
      <c r="F43" s="44">
        <v>0</v>
      </c>
      <c r="G43" s="45">
        <v>0</v>
      </c>
      <c r="H43" s="44">
        <f t="shared" si="1"/>
        <v>3850.1936929999997</v>
      </c>
      <c r="I43" s="44">
        <v>8896.377742575001</v>
      </c>
      <c r="J43" s="44">
        <v>1123.782887</v>
      </c>
      <c r="K43" s="44">
        <v>3917.613572</v>
      </c>
      <c r="L43" s="46">
        <f t="shared" si="2"/>
        <v>3854.981283575001</v>
      </c>
      <c r="M43" s="2"/>
    </row>
    <row r="44" spans="1:13" ht="12" customHeight="1">
      <c r="A44" s="7"/>
      <c r="B44" s="47">
        <v>40</v>
      </c>
      <c r="C44" s="42"/>
      <c r="D44" s="43" t="s">
        <v>38</v>
      </c>
      <c r="E44" s="44">
        <v>865.1158129999999</v>
      </c>
      <c r="F44" s="44">
        <v>0</v>
      </c>
      <c r="G44" s="45">
        <v>365.273569</v>
      </c>
      <c r="H44" s="44">
        <f t="shared" si="1"/>
        <v>499.8422439999999</v>
      </c>
      <c r="I44" s="44">
        <v>897.2026390469999</v>
      </c>
      <c r="J44" s="44">
        <v>0</v>
      </c>
      <c r="K44" s="44">
        <v>402.337953</v>
      </c>
      <c r="L44" s="46">
        <f t="shared" si="2"/>
        <v>494.8646860469999</v>
      </c>
      <c r="M44" s="2"/>
    </row>
    <row r="45" spans="1:13" ht="12" customHeight="1">
      <c r="A45" s="7"/>
      <c r="B45" s="41">
        <v>42</v>
      </c>
      <c r="C45" s="42"/>
      <c r="D45" s="48" t="s">
        <v>54</v>
      </c>
      <c r="E45" s="44">
        <v>4108.836520999999</v>
      </c>
      <c r="F45" s="44">
        <v>0</v>
      </c>
      <c r="G45" s="45">
        <v>0</v>
      </c>
      <c r="H45" s="44">
        <f t="shared" si="1"/>
        <v>4108.836520999999</v>
      </c>
      <c r="I45" s="44">
        <v>10283.159448368</v>
      </c>
      <c r="J45" s="44">
        <v>1222.779554</v>
      </c>
      <c r="K45" s="44">
        <v>4008.489729</v>
      </c>
      <c r="L45" s="46">
        <f t="shared" si="2"/>
        <v>5051.8901653679995</v>
      </c>
      <c r="M45" s="2"/>
    </row>
    <row r="46" spans="1:13" ht="12" customHeight="1">
      <c r="A46" s="7"/>
      <c r="B46" s="41">
        <v>43</v>
      </c>
      <c r="C46" s="42"/>
      <c r="D46" s="48" t="s">
        <v>41</v>
      </c>
      <c r="E46" s="44">
        <v>4892.611464</v>
      </c>
      <c r="F46" s="44">
        <v>4511.87456</v>
      </c>
      <c r="G46" s="45">
        <v>7943.976458</v>
      </c>
      <c r="H46" s="44">
        <f t="shared" si="1"/>
        <v>-7563.239554000001</v>
      </c>
      <c r="I46" s="44">
        <v>9652.962612215999</v>
      </c>
      <c r="J46" s="44">
        <v>1178.663045</v>
      </c>
      <c r="K46" s="44">
        <v>4000.026493</v>
      </c>
      <c r="L46" s="46">
        <f t="shared" si="2"/>
        <v>4474.273074216</v>
      </c>
      <c r="M46" s="2"/>
    </row>
    <row r="47" spans="1:13" ht="12" customHeight="1">
      <c r="A47" s="7"/>
      <c r="B47" s="41">
        <v>45</v>
      </c>
      <c r="C47" s="42"/>
      <c r="D47" s="48" t="s">
        <v>55</v>
      </c>
      <c r="E47" s="44">
        <v>2450.81147</v>
      </c>
      <c r="F47" s="44">
        <v>0</v>
      </c>
      <c r="G47" s="45">
        <v>0</v>
      </c>
      <c r="H47" s="44">
        <f t="shared" si="1"/>
        <v>2450.81147</v>
      </c>
      <c r="I47" s="44">
        <v>0</v>
      </c>
      <c r="J47" s="44">
        <v>0</v>
      </c>
      <c r="K47" s="44">
        <v>0</v>
      </c>
      <c r="L47" s="46">
        <v>0</v>
      </c>
      <c r="M47" s="2"/>
    </row>
    <row r="48" spans="1:13" ht="5.25" customHeight="1">
      <c r="A48" s="7"/>
      <c r="B48" s="49"/>
      <c r="C48" s="50"/>
      <c r="D48" s="54"/>
      <c r="E48" s="51"/>
      <c r="F48" s="51"/>
      <c r="G48" s="51"/>
      <c r="H48" s="55"/>
      <c r="I48" s="52"/>
      <c r="J48" s="51"/>
      <c r="K48" s="51"/>
      <c r="L48" s="53"/>
      <c r="M48" s="2"/>
    </row>
    <row r="49" spans="1:13" ht="3.75" customHeight="1">
      <c r="A49" s="7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2"/>
    </row>
    <row r="50" spans="1:13" s="4" customFormat="1" ht="12" customHeight="1">
      <c r="A50" s="29"/>
      <c r="B50" s="66" t="s">
        <v>56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3"/>
    </row>
    <row r="51" spans="1:13" ht="22.5">
      <c r="A51" s="1"/>
      <c r="B51" s="56" t="s">
        <v>40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2"/>
    </row>
  </sheetData>
  <sheetProtection/>
  <protectedRanges>
    <protectedRange sqref="L13" name="avance_1_1"/>
    <protectedRange sqref="L14 L47" name="avance_1_1_1"/>
  </protectedRanges>
  <mergeCells count="7">
    <mergeCell ref="B51:L51"/>
    <mergeCell ref="E8:E9"/>
    <mergeCell ref="I8:I9"/>
    <mergeCell ref="B7:B10"/>
    <mergeCell ref="D7:D10"/>
    <mergeCell ref="B49:L49"/>
    <mergeCell ref="B50:L50"/>
  </mergeCells>
  <printOptions horizontalCentered="1"/>
  <pageMargins left="0" right="0" top="1.141732283464567" bottom="0.1968503937007874" header="0" footer="0"/>
  <pageSetup fitToHeight="1" fitToWidth="1" horizontalDpi="600" verticalDpi="600" orientation="landscape" r:id="rId1"/>
  <ignoredErrors>
    <ignoredError sqref="E10:K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prueba</cp:lastModifiedBy>
  <cp:lastPrinted>2022-04-21T16:41:04Z</cp:lastPrinted>
  <dcterms:created xsi:type="dcterms:W3CDTF">1998-09-04T17:09:23Z</dcterms:created>
  <dcterms:modified xsi:type="dcterms:W3CDTF">2022-04-21T16:41:23Z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