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752" activeTab="0"/>
  </bookViews>
  <sheets>
    <sheet name="PPI" sheetId="1" r:id="rId1"/>
  </sheets>
  <definedNames>
    <definedName name="_Fill" hidden="1">#REF!</definedName>
    <definedName name="A_impresión_IM">#REF!</definedName>
    <definedName name="DIFERENCIAS">#N/A</definedName>
    <definedName name="_xlnm.Print_Titles" localSheetId="0">'PPI'!$1:$11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<sst xmlns="http://schemas.openxmlformats.org/spreadsheetml/2006/main" count="55" uniqueCount="52">
  <si>
    <t>TOTAL</t>
  </si>
  <si>
    <t>PROGRAMAS DE INVERSIÓN</t>
  </si>
  <si>
    <t>PROYECTOS DE INVERSIÓN</t>
  </si>
  <si>
    <t>3/ Incluye el presupuesto pagado y ADEFAS.</t>
  </si>
  <si>
    <t>TIPOS DE PROGRAMAS Y PROYECTOS, DENOMINACIÓN Y NOTAS</t>
  </si>
  <si>
    <t>ENTIDAD FEDERATIVA</t>
  </si>
  <si>
    <t>FECHAS DE INICIO Y TÉRMINO DE LA ETAPA DE INVERSIÓN</t>
  </si>
  <si>
    <t>INVERSIÓN</t>
  </si>
  <si>
    <t>(PESOS)</t>
  </si>
  <si>
    <t>APROBADA        (A)</t>
  </si>
  <si>
    <t>MODIFICADA      (B)</t>
  </si>
  <si>
    <t>EJERCICIO / APROBADA  (D)=(C/A)</t>
  </si>
  <si>
    <t>EJERCICIO / MODI-FICADA (E)=(C/B)</t>
  </si>
  <si>
    <t>PORCENTAJE DE AVANCE FÍSICO</t>
  </si>
  <si>
    <t>PROGRA-MADO    (F)</t>
  </si>
  <si>
    <t>REAL   (G)</t>
  </si>
  <si>
    <t>2/ Se refiere al monto total del programa o proyecto actualizado al cierre del ciclo.</t>
  </si>
  <si>
    <t>ADQUISICIONES</t>
  </si>
  <si>
    <t>INMUEBLES</t>
  </si>
  <si>
    <t>CDMX</t>
  </si>
  <si>
    <r>
      <t xml:space="preserve">DETALLE DE PROGRAMAS Y PROYECTOS DE INVERSIÓN </t>
    </r>
    <r>
      <rPr>
        <b/>
        <vertAlign val="superscript"/>
        <sz val="8"/>
        <rFont val="Montserrat"/>
        <family val="0"/>
      </rPr>
      <t>1/</t>
    </r>
  </si>
  <si>
    <r>
      <t xml:space="preserve">INVERSIÓN TOTAL  </t>
    </r>
    <r>
      <rPr>
        <b/>
        <vertAlign val="superscript"/>
        <sz val="6"/>
        <color indexed="9"/>
        <rFont val="Montserrat"/>
        <family val="0"/>
      </rPr>
      <t>2/</t>
    </r>
  </si>
  <si>
    <r>
      <t xml:space="preserve">EJERCICIO  </t>
    </r>
    <r>
      <rPr>
        <b/>
        <vertAlign val="superscript"/>
        <sz val="6"/>
        <color indexed="9"/>
        <rFont val="Montserrat"/>
        <family val="0"/>
      </rPr>
      <t>3/</t>
    </r>
    <r>
      <rPr>
        <b/>
        <sz val="6"/>
        <color indexed="9"/>
        <rFont val="Montserrat"/>
        <family val="0"/>
      </rPr>
      <t xml:space="preserve">     (C)</t>
    </r>
  </si>
  <si>
    <t>09-2026</t>
  </si>
  <si>
    <t>09-2006</t>
  </si>
  <si>
    <t>TRIBUNAL FEDERAL DE JUSTICIA ADMINISTRATIVA</t>
  </si>
  <si>
    <t>Cuenta Pública 2021</t>
  </si>
  <si>
    <t>CUENTA PÚBLICA 2021</t>
  </si>
  <si>
    <t>10-2021</t>
  </si>
  <si>
    <t>12-2021</t>
  </si>
  <si>
    <t>01-2021</t>
  </si>
  <si>
    <t>PORCENTAJE DE AVANCE FINANCIERO 2021</t>
  </si>
  <si>
    <t>ACUMU-LADO HASTA 2021 (H)</t>
  </si>
  <si>
    <t>Programa anual de adquisiciones (Cap 5000) para el ejercicio 2021 del Tribunal Federal de Justicia Administrativa.</t>
  </si>
  <si>
    <t>1/ Son los programas y proyectos de inversión que consideraron la asignación de recursos en el presupuesto aprobado o durante el ejercicio presupuestario. La suma de los parciales puede no coincidir con los subtotales y el total debido al redondeo de las cifras.
Los conceptos de inversión consideran recursos presupuestarios. El avance financiero corresponde únicamente al ciclo que se reporta.</t>
  </si>
  <si>
    <t>Obra Pública a precio unitario y tiempo determinado para la adecuación de las oficinas de oficialía de partes del inmueble sede del Tribunal Federal de Justicia Administrativa.</t>
  </si>
  <si>
    <t xml:space="preserve">OTROS PROYECTOS </t>
  </si>
  <si>
    <t xml:space="preserve"> 07-2021                                                        08-2021   </t>
  </si>
  <si>
    <t xml:space="preserve"> 07-2021 
08-2021</t>
  </si>
  <si>
    <t xml:space="preserve"> 07-2021
10-2021</t>
  </si>
  <si>
    <t xml:space="preserve"> 10-2021
12-2021</t>
  </si>
  <si>
    <t>Adquisición del inmueble que alberga la Sala Superior, Salas Regionales Metropolitanas, Secretaría General de Acuerdos, Oficialía Mayor y áreas de apoyo sustantivo y administrativo en la Ciudad de México.</t>
  </si>
  <si>
    <t xml:space="preserve">Programa anual de adquisiciones de protección civil (Cap 5000) para el ejercicio 2021 del Tribunal Federal de Justicia Administrativa.
</t>
  </si>
  <si>
    <t>06321100002 Adquisición mediante arrendamiento financiero del edificio ubicado en Insurgentes Sur 881.</t>
  </si>
  <si>
    <t>21321100003 Programa Anual de Mantenimiento (Cap 6000).</t>
  </si>
  <si>
    <t>Obra pública a precio unitario y tiempo determinado, para la realización de la impermeabilización del inmueble sede del TFJA en la CDMX.</t>
  </si>
  <si>
    <t>Obra pública a precio unitario y tiempo determinado, para la construcción de un registro perimetral de madera en la terraza del nivel 17 del inmueble sede del TFJA en la CDMX.</t>
  </si>
  <si>
    <t>Mantenimiento, remodelación y adecuación de oficinas administrativas, para los trabajos de obra pública a precio unitario y tiempo determinado, para la aplicación de pintura en muros y plafones, así como trabajos de herrería del inmueble sede del TFJA en la CDMX.</t>
  </si>
  <si>
    <t>Fuente: Tribunal Federal de Justicia Administrativa.</t>
  </si>
  <si>
    <t>AGS, B.C., CDMX., CHIS, CHIH, DGO, GTO, HGO, MÉX, MOR, N.L., OAX, PUE, Q. ROO., SON, SIN, TAB, TAMPS.</t>
  </si>
  <si>
    <t>21321100004 Programa anual de adquisiciones de protección civil (Cap 5000) para el ejercicio 2021 del Tribunal Federal de Justicia Administrativa.</t>
  </si>
  <si>
    <t>21321100001 Programa anual de adquisiciones (Cap 5000) para el ejercicio 2021 del Tribunal Federal de Justicia Administrativa.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</si>
</sst>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3"/>
      <name val="Montserrat"/>
      <family val="0"/>
    </font>
    <font>
      <b/>
      <sz val="8"/>
      <name val="Montserrat"/>
      <family val="0"/>
    </font>
    <font>
      <b/>
      <vertAlign val="superscript"/>
      <sz val="8"/>
      <name val="Montserrat"/>
      <family val="0"/>
    </font>
    <font>
      <b/>
      <vertAlign val="superscript"/>
      <sz val="6"/>
      <color indexed="9"/>
      <name val="Montserrat"/>
      <family val="0"/>
    </font>
    <font>
      <b/>
      <sz val="6"/>
      <color indexed="9"/>
      <name val="Montserrat"/>
      <family val="0"/>
    </font>
    <font>
      <b/>
      <sz val="6"/>
      <name val="Montserrat"/>
      <family val="0"/>
    </font>
    <font>
      <b/>
      <sz val="6"/>
      <color indexed="8"/>
      <name val="Montserrat"/>
      <family val="0"/>
    </font>
    <font>
      <b/>
      <sz val="7"/>
      <name val="Montserrat"/>
      <family val="0"/>
    </font>
    <font>
      <sz val="6"/>
      <name val="Montserrat"/>
      <family val="0"/>
    </font>
    <font>
      <sz val="6"/>
      <color indexed="8"/>
      <name val="Montserrat"/>
      <family val="0"/>
    </font>
    <font>
      <sz val="5"/>
      <color indexed="8"/>
      <name val="Montserrat"/>
      <family val="0"/>
    </font>
    <font>
      <sz val="5"/>
      <name val="Montserrat"/>
      <family val="0"/>
    </font>
    <font>
      <b/>
      <sz val="5"/>
      <color indexed="8"/>
      <name val="Montserrat"/>
      <family val="0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44"/>
      <name val="Calibri"/>
      <family val="2"/>
    </font>
    <font>
      <b/>
      <sz val="11"/>
      <color indexed="44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4"/>
      <name val="Cambria"/>
      <family val="2"/>
    </font>
    <font>
      <b/>
      <sz val="13"/>
      <color indexed="4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6"/>
      <color theme="0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4C1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/>
      <right/>
      <top/>
      <bottom style="thin">
        <color rgb="FF80808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right" vertical="center"/>
    </xf>
    <xf numFmtId="164" fontId="8" fillId="0" borderId="10" xfId="0" applyNumberFormat="1" applyFont="1" applyFill="1" applyBorder="1" applyAlignment="1">
      <alignment horizontal="right" vertical="center"/>
    </xf>
    <xf numFmtId="0" fontId="10" fillId="0" borderId="10" xfId="0" applyNumberFormat="1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vertical="center"/>
    </xf>
    <xf numFmtId="164" fontId="11" fillId="0" borderId="1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right" vertical="center"/>
    </xf>
    <xf numFmtId="164" fontId="11" fillId="0" borderId="10" xfId="0" applyNumberFormat="1" applyFont="1" applyFill="1" applyBorder="1" applyAlignment="1">
      <alignment horizontal="right" vertical="center"/>
    </xf>
    <xf numFmtId="0" fontId="10" fillId="0" borderId="11" xfId="0" applyNumberFormat="1" applyFont="1" applyFill="1" applyBorder="1" applyAlignment="1">
      <alignment horizontal="left" vertical="center" wrapText="1"/>
    </xf>
    <xf numFmtId="2" fontId="11" fillId="0" borderId="11" xfId="0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vertical="center"/>
    </xf>
    <xf numFmtId="164" fontId="11" fillId="0" borderId="11" xfId="0" applyNumberFormat="1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2" fontId="13" fillId="0" borderId="10" xfId="0" applyNumberFormat="1" applyFont="1" applyFill="1" applyBorder="1" applyAlignment="1" quotePrefix="1">
      <alignment horizontal="center" vertical="center" wrapText="1"/>
    </xf>
    <xf numFmtId="2" fontId="11" fillId="0" borderId="10" xfId="0" applyNumberFormat="1" applyFont="1" applyFill="1" applyBorder="1" applyAlignment="1">
      <alignment vertical="center" wrapText="1"/>
    </xf>
    <xf numFmtId="2" fontId="13" fillId="0" borderId="10" xfId="0" applyNumberFormat="1" applyFont="1" applyFill="1" applyBorder="1" applyAlignment="1" quotePrefix="1">
      <alignment horizontal="center" wrapText="1"/>
    </xf>
    <xf numFmtId="2" fontId="13" fillId="0" borderId="10" xfId="0" applyNumberFormat="1" applyFont="1" applyFill="1" applyBorder="1" applyAlignment="1" quotePrefix="1">
      <alignment horizontal="center" vertical="top" wrapText="1"/>
    </xf>
    <xf numFmtId="2" fontId="12" fillId="0" borderId="10" xfId="0" applyNumberFormat="1" applyFont="1" applyFill="1" applyBorder="1" applyAlignment="1" quotePrefix="1">
      <alignment horizontal="center" wrapText="1"/>
    </xf>
    <xf numFmtId="2" fontId="12" fillId="0" borderId="10" xfId="0" applyNumberFormat="1" applyFont="1" applyFill="1" applyBorder="1" applyAlignment="1" quotePrefix="1">
      <alignment horizontal="center" vertical="top" wrapText="1"/>
    </xf>
    <xf numFmtId="3" fontId="0" fillId="0" borderId="0" xfId="0" applyNumberFormat="1" applyFont="1" applyAlignment="1">
      <alignment/>
    </xf>
    <xf numFmtId="2" fontId="11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justify" vertical="justify" wrapText="1"/>
    </xf>
    <xf numFmtId="0" fontId="10" fillId="0" borderId="10" xfId="0" applyNumberFormat="1" applyFont="1" applyFill="1" applyBorder="1" applyAlignment="1">
      <alignment horizontal="justify" vertical="top" wrapText="1"/>
    </xf>
    <xf numFmtId="0" fontId="10" fillId="0" borderId="10" xfId="0" applyNumberFormat="1" applyFont="1" applyFill="1" applyBorder="1" applyAlignment="1">
      <alignment horizontal="justify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2" fontId="8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 quotePrefix="1">
      <alignment horizontal="center" vertical="center" wrapText="1"/>
    </xf>
    <xf numFmtId="1" fontId="53" fillId="34" borderId="12" xfId="0" applyNumberFormat="1" applyFont="1" applyFill="1" applyBorder="1" applyAlignment="1">
      <alignment horizontal="center" vertical="center" wrapText="1"/>
    </xf>
    <xf numFmtId="164" fontId="53" fillId="34" borderId="12" xfId="0" applyNumberFormat="1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justify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showGridLines="0" tabSelected="1" zoomScale="130" zoomScaleNormal="130" workbookViewId="0" topLeftCell="A1">
      <selection activeCell="N34" sqref="N34"/>
    </sheetView>
  </sheetViews>
  <sheetFormatPr defaultColWidth="11.421875" defaultRowHeight="12.75"/>
  <cols>
    <col min="1" max="1" width="37.140625" style="0" customWidth="1"/>
    <col min="2" max="2" width="8.7109375" style="0" customWidth="1"/>
    <col min="3" max="3" width="10.7109375" style="0" customWidth="1"/>
    <col min="4" max="7" width="9.57421875" style="0" customWidth="1"/>
    <col min="8" max="9" width="7.28125" style="0" customWidth="1"/>
    <col min="10" max="11" width="6.28125" style="0" customWidth="1"/>
    <col min="12" max="12" width="5.7109375" style="0" customWidth="1"/>
    <col min="14" max="14" width="13.140625" style="0" bestFit="1" customWidth="1"/>
  </cols>
  <sheetData>
    <row r="1" spans="1:12" ht="23.25" customHeight="1">
      <c r="A1" s="47" t="s">
        <v>26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1.25" customHeight="1">
      <c r="A3" s="49" t="s">
        <v>27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1.25" customHeight="1">
      <c r="A4" s="48" t="s">
        <v>20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1.25" customHeight="1">
      <c r="A5" s="48" t="s">
        <v>25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21.75" customHeight="1">
      <c r="A6" s="43" t="s">
        <v>4</v>
      </c>
      <c r="B6" s="43" t="s">
        <v>5</v>
      </c>
      <c r="C6" s="43" t="s">
        <v>6</v>
      </c>
      <c r="D6" s="43" t="s">
        <v>7</v>
      </c>
      <c r="E6" s="43"/>
      <c r="F6" s="43"/>
      <c r="G6" s="43"/>
      <c r="H6" s="43"/>
      <c r="I6" s="43"/>
      <c r="J6" s="43" t="s">
        <v>13</v>
      </c>
      <c r="K6" s="43"/>
      <c r="L6" s="43"/>
    </row>
    <row r="7" spans="1:12" ht="27" customHeight="1">
      <c r="A7" s="43"/>
      <c r="B7" s="43"/>
      <c r="C7" s="43"/>
      <c r="D7" s="43" t="s">
        <v>8</v>
      </c>
      <c r="E7" s="43"/>
      <c r="F7" s="43"/>
      <c r="G7" s="43"/>
      <c r="H7" s="43" t="s">
        <v>31</v>
      </c>
      <c r="I7" s="43"/>
      <c r="J7" s="42">
        <v>2021</v>
      </c>
      <c r="K7" s="42"/>
      <c r="L7" s="44" t="s">
        <v>32</v>
      </c>
    </row>
    <row r="8" spans="1:12" ht="15" customHeight="1">
      <c r="A8" s="43"/>
      <c r="B8" s="43"/>
      <c r="C8" s="43"/>
      <c r="D8" s="43" t="s">
        <v>21</v>
      </c>
      <c r="E8" s="42">
        <v>2021</v>
      </c>
      <c r="F8" s="42"/>
      <c r="G8" s="42"/>
      <c r="H8" s="43"/>
      <c r="I8" s="43"/>
      <c r="J8" s="42"/>
      <c r="K8" s="42"/>
      <c r="L8" s="44"/>
    </row>
    <row r="9" spans="1:12" ht="20.25" customHeight="1">
      <c r="A9" s="43"/>
      <c r="B9" s="43"/>
      <c r="C9" s="43"/>
      <c r="D9" s="43"/>
      <c r="E9" s="43" t="s">
        <v>9</v>
      </c>
      <c r="F9" s="43" t="s">
        <v>10</v>
      </c>
      <c r="G9" s="43" t="s">
        <v>22</v>
      </c>
      <c r="H9" s="44" t="s">
        <v>11</v>
      </c>
      <c r="I9" s="44" t="s">
        <v>12</v>
      </c>
      <c r="J9" s="44" t="s">
        <v>14</v>
      </c>
      <c r="K9" s="44" t="s">
        <v>15</v>
      </c>
      <c r="L9" s="44"/>
    </row>
    <row r="10" spans="1:12" ht="15" customHeight="1">
      <c r="A10" s="43"/>
      <c r="B10" s="43"/>
      <c r="C10" s="43"/>
      <c r="D10" s="43"/>
      <c r="E10" s="43"/>
      <c r="F10" s="43"/>
      <c r="G10" s="43"/>
      <c r="H10" s="44"/>
      <c r="I10" s="44"/>
      <c r="J10" s="44"/>
      <c r="K10" s="44"/>
      <c r="L10" s="44"/>
    </row>
    <row r="11" spans="1:12" ht="18" customHeight="1">
      <c r="A11" s="43"/>
      <c r="B11" s="43"/>
      <c r="C11" s="43"/>
      <c r="D11" s="43"/>
      <c r="E11" s="43"/>
      <c r="F11" s="43"/>
      <c r="G11" s="43"/>
      <c r="H11" s="44"/>
      <c r="I11" s="44"/>
      <c r="J11" s="44"/>
      <c r="K11" s="44"/>
      <c r="L11" s="44"/>
    </row>
    <row r="12" spans="1:12" ht="12" customHeight="1">
      <c r="A12" s="14"/>
      <c r="B12" s="2"/>
      <c r="C12" s="6"/>
      <c r="D12" s="3"/>
      <c r="E12" s="3"/>
      <c r="F12" s="3"/>
      <c r="G12" s="3"/>
      <c r="H12" s="4"/>
      <c r="I12" s="4"/>
      <c r="J12" s="4"/>
      <c r="K12" s="4"/>
      <c r="L12" s="4"/>
    </row>
    <row r="13" spans="1:12" ht="12" customHeight="1">
      <c r="A13" s="5" t="s">
        <v>0</v>
      </c>
      <c r="B13" s="2"/>
      <c r="C13" s="7"/>
      <c r="D13" s="7">
        <f>+D15+D25</f>
        <v>1505682799</v>
      </c>
      <c r="E13" s="7">
        <f>+E15+E25</f>
        <v>71825201</v>
      </c>
      <c r="F13" s="7">
        <f>+F15+F25</f>
        <v>55863281</v>
      </c>
      <c r="G13" s="7">
        <f>+G15+G25</f>
        <v>55863281</v>
      </c>
      <c r="H13" s="8">
        <f>(+G13/E13)*100</f>
        <v>77.77671377487687</v>
      </c>
      <c r="I13" s="8">
        <f>(+G13/F13)*100</f>
        <v>100</v>
      </c>
      <c r="J13" s="4"/>
      <c r="K13" s="4"/>
      <c r="L13" s="4"/>
    </row>
    <row r="14" spans="1:12" ht="12" customHeight="1">
      <c r="A14" s="9"/>
      <c r="B14" s="10"/>
      <c r="C14" s="11"/>
      <c r="D14" s="12"/>
      <c r="E14" s="12"/>
      <c r="F14" s="12"/>
      <c r="G14" s="12"/>
      <c r="H14" s="13"/>
      <c r="I14" s="13"/>
      <c r="J14" s="4"/>
      <c r="K14" s="4"/>
      <c r="L14" s="4"/>
    </row>
    <row r="15" spans="1:12" ht="12" customHeight="1">
      <c r="A15" s="5" t="s">
        <v>1</v>
      </c>
      <c r="B15" s="2"/>
      <c r="C15" s="36"/>
      <c r="D15" s="7">
        <f>+D17</f>
        <v>43720510</v>
      </c>
      <c r="E15" s="7">
        <f>+E17</f>
        <v>28825201</v>
      </c>
      <c r="F15" s="7">
        <f>+F17</f>
        <v>37792689</v>
      </c>
      <c r="G15" s="7">
        <f>+G17</f>
        <v>37792689</v>
      </c>
      <c r="H15" s="8">
        <f>(+G15/E15)*100</f>
        <v>131.10988887813826</v>
      </c>
      <c r="I15" s="8">
        <f>(+G15/F15)*100</f>
        <v>100</v>
      </c>
      <c r="J15" s="16"/>
      <c r="K15" s="4"/>
      <c r="L15" s="4"/>
    </row>
    <row r="16" spans="1:12" ht="12" customHeight="1">
      <c r="A16" s="9"/>
      <c r="C16" s="37"/>
      <c r="D16" s="12"/>
      <c r="E16" s="12"/>
      <c r="F16" s="12"/>
      <c r="G16" s="12"/>
      <c r="H16" s="13"/>
      <c r="I16" s="13"/>
      <c r="J16" s="39"/>
      <c r="K16" s="4"/>
      <c r="L16" s="4"/>
    </row>
    <row r="17" spans="1:14" ht="12.75">
      <c r="A17" s="14" t="s">
        <v>17</v>
      </c>
      <c r="B17" s="26"/>
      <c r="C17" s="36"/>
      <c r="D17" s="7">
        <f>+D19+D22</f>
        <v>43720510</v>
      </c>
      <c r="E17" s="7">
        <f>+E19+E22</f>
        <v>28825201</v>
      </c>
      <c r="F17" s="7">
        <f>+F19+F22</f>
        <v>37792689</v>
      </c>
      <c r="G17" s="7">
        <f>+G19+G22</f>
        <v>37792689</v>
      </c>
      <c r="H17" s="8">
        <f>(+G17/E17)*100</f>
        <v>131.10988887813826</v>
      </c>
      <c r="I17" s="8">
        <f>(+G17/F17)*100</f>
        <v>100</v>
      </c>
      <c r="J17" s="16"/>
      <c r="K17" s="4"/>
      <c r="L17" s="4"/>
      <c r="N17" s="24"/>
    </row>
    <row r="18" spans="1:14" ht="23.25" customHeight="1">
      <c r="A18" s="9"/>
      <c r="B18" s="46" t="s">
        <v>49</v>
      </c>
      <c r="C18" s="37"/>
      <c r="D18" s="12"/>
      <c r="E18" s="12"/>
      <c r="F18" s="12"/>
      <c r="G18" s="12"/>
      <c r="H18" s="13"/>
      <c r="I18" s="13"/>
      <c r="J18" s="4"/>
      <c r="K18" s="4"/>
      <c r="L18" s="4"/>
      <c r="N18" s="24"/>
    </row>
    <row r="19" spans="1:14" ht="27.75" customHeight="1">
      <c r="A19" s="34" t="s">
        <v>51</v>
      </c>
      <c r="B19" s="46"/>
      <c r="C19" s="27" t="s">
        <v>30</v>
      </c>
      <c r="D19" s="15">
        <v>43634510</v>
      </c>
      <c r="E19" s="15">
        <v>28825201</v>
      </c>
      <c r="F19" s="15">
        <v>37718185</v>
      </c>
      <c r="G19" s="15">
        <v>37718185</v>
      </c>
      <c r="H19" s="16">
        <f>(+G19/E19)*100</f>
        <v>130.8514206024097</v>
      </c>
      <c r="I19" s="16">
        <f>(+G19/F19)*100</f>
        <v>100</v>
      </c>
      <c r="J19" s="16">
        <f>+H19</f>
        <v>130.8514206024097</v>
      </c>
      <c r="K19" s="16">
        <v>100</v>
      </c>
      <c r="L19" s="16">
        <v>100</v>
      </c>
      <c r="N19" s="24"/>
    </row>
    <row r="20" spans="1:15" ht="25.5" customHeight="1">
      <c r="A20" s="34" t="s">
        <v>33</v>
      </c>
      <c r="B20" s="46"/>
      <c r="C20" s="28" t="s">
        <v>29</v>
      </c>
      <c r="D20" s="12"/>
      <c r="E20" s="12"/>
      <c r="F20" s="12"/>
      <c r="G20" s="12"/>
      <c r="H20" s="13"/>
      <c r="I20" s="13"/>
      <c r="J20" s="4"/>
      <c r="K20" s="4"/>
      <c r="L20" s="4"/>
      <c r="N20" s="31"/>
      <c r="O20" s="24"/>
    </row>
    <row r="21" spans="1:15" ht="27" customHeight="1">
      <c r="A21" s="33"/>
      <c r="B21" s="46"/>
      <c r="C21" s="25"/>
      <c r="D21" s="12"/>
      <c r="E21" s="12"/>
      <c r="F21" s="12"/>
      <c r="G21" s="12"/>
      <c r="H21" s="13"/>
      <c r="I21" s="13"/>
      <c r="J21" s="4"/>
      <c r="K21" s="4"/>
      <c r="L21" s="4"/>
      <c r="N21" s="31"/>
      <c r="O21" s="24"/>
    </row>
    <row r="22" spans="1:15" ht="30" customHeight="1">
      <c r="A22" s="34" t="s">
        <v>50</v>
      </c>
      <c r="B22" s="32" t="s">
        <v>19</v>
      </c>
      <c r="C22" s="29" t="s">
        <v>28</v>
      </c>
      <c r="D22" s="15">
        <v>86000</v>
      </c>
      <c r="E22" s="15">
        <v>0</v>
      </c>
      <c r="F22" s="15">
        <v>74504</v>
      </c>
      <c r="G22" s="15">
        <v>74504</v>
      </c>
      <c r="H22" s="16">
        <v>0</v>
      </c>
      <c r="I22" s="16">
        <f>(+G22/F22)*100</f>
        <v>100</v>
      </c>
      <c r="J22" s="16">
        <f>+H22</f>
        <v>0</v>
      </c>
      <c r="K22" s="16">
        <v>100</v>
      </c>
      <c r="L22" s="16">
        <v>100</v>
      </c>
      <c r="N22" s="24"/>
      <c r="O22" s="24"/>
    </row>
    <row r="23" spans="1:12" ht="30" customHeight="1">
      <c r="A23" s="34" t="s">
        <v>42</v>
      </c>
      <c r="B23" s="10"/>
      <c r="C23" s="28" t="s">
        <v>29</v>
      </c>
      <c r="D23" s="12"/>
      <c r="E23" s="12"/>
      <c r="F23" s="12"/>
      <c r="G23" s="12"/>
      <c r="H23" s="13"/>
      <c r="I23" s="13"/>
      <c r="J23" s="4"/>
      <c r="K23" s="4"/>
      <c r="L23" s="4"/>
    </row>
    <row r="24" spans="1:15" ht="9" customHeight="1">
      <c r="A24" s="9"/>
      <c r="B24" s="10"/>
      <c r="C24" s="37"/>
      <c r="D24" s="12"/>
      <c r="E24" s="12"/>
      <c r="F24" s="12"/>
      <c r="G24" s="12"/>
      <c r="H24" s="13"/>
      <c r="I24" s="13"/>
      <c r="J24" s="4"/>
      <c r="K24" s="4"/>
      <c r="L24" s="4"/>
      <c r="O24" s="24"/>
    </row>
    <row r="25" spans="1:12" ht="16.5" customHeight="1">
      <c r="A25" s="5" t="s">
        <v>2</v>
      </c>
      <c r="B25" s="2"/>
      <c r="C25" s="36"/>
      <c r="D25" s="7">
        <f>+D27+D31</f>
        <v>1461962289</v>
      </c>
      <c r="E25" s="7">
        <f>+E27+E31</f>
        <v>43000000</v>
      </c>
      <c r="F25" s="7">
        <f>+F27+F31</f>
        <v>18070592</v>
      </c>
      <c r="G25" s="7">
        <f>+G27+G31</f>
        <v>18070592</v>
      </c>
      <c r="H25" s="8">
        <f>(+G25/E25)*100</f>
        <v>42.02463255813954</v>
      </c>
      <c r="I25" s="8">
        <f>(+G25/F25)*100</f>
        <v>100</v>
      </c>
      <c r="J25" s="8"/>
      <c r="K25" s="8"/>
      <c r="L25" s="8"/>
    </row>
    <row r="26" spans="1:14" ht="9" customHeight="1">
      <c r="A26" s="9"/>
      <c r="B26" s="2"/>
      <c r="C26" s="36"/>
      <c r="D26" s="3"/>
      <c r="E26" s="3"/>
      <c r="F26" s="3"/>
      <c r="G26" s="3"/>
      <c r="H26" s="4"/>
      <c r="I26" s="4"/>
      <c r="J26" s="4"/>
      <c r="K26" s="4"/>
      <c r="L26" s="4"/>
      <c r="N26" s="24"/>
    </row>
    <row r="27" spans="1:12" ht="13.5" customHeight="1">
      <c r="A27" s="14" t="s">
        <v>18</v>
      </c>
      <c r="B27" s="2"/>
      <c r="C27" s="36"/>
      <c r="D27" s="7">
        <f>+D28</f>
        <v>1454354313</v>
      </c>
      <c r="E27" s="7">
        <f>+E28</f>
        <v>38000000</v>
      </c>
      <c r="F27" s="7">
        <f>+F28</f>
        <v>11853930</v>
      </c>
      <c r="G27" s="7">
        <f>+G28</f>
        <v>11853930</v>
      </c>
      <c r="H27" s="8">
        <f>(+G27/E27)*100</f>
        <v>31.194552631578947</v>
      </c>
      <c r="I27" s="8">
        <f>(+G27/F27)*100</f>
        <v>100</v>
      </c>
      <c r="J27" s="8"/>
      <c r="K27" s="8"/>
      <c r="L27" s="8"/>
    </row>
    <row r="28" spans="1:14" ht="21.75" customHeight="1">
      <c r="A28" s="35" t="s">
        <v>43</v>
      </c>
      <c r="B28" s="32" t="s">
        <v>19</v>
      </c>
      <c r="C28" s="29" t="s">
        <v>24</v>
      </c>
      <c r="D28" s="15">
        <v>1454354313</v>
      </c>
      <c r="E28" s="15">
        <v>38000000</v>
      </c>
      <c r="F28" s="15">
        <v>11853930</v>
      </c>
      <c r="G28" s="15">
        <v>11853930</v>
      </c>
      <c r="H28" s="16">
        <f>(+G28/E28)*100</f>
        <v>31.194552631578947</v>
      </c>
      <c r="I28" s="16">
        <f>(+G28/F28)*100</f>
        <v>100</v>
      </c>
      <c r="J28" s="16">
        <f>+H28</f>
        <v>31.194552631578947</v>
      </c>
      <c r="K28" s="16">
        <v>100</v>
      </c>
      <c r="L28" s="16">
        <v>76</v>
      </c>
      <c r="N28" s="24"/>
    </row>
    <row r="29" spans="1:14" ht="36.75" customHeight="1">
      <c r="A29" s="34" t="s">
        <v>41</v>
      </c>
      <c r="B29" s="10"/>
      <c r="C29" s="30" t="s">
        <v>23</v>
      </c>
      <c r="D29" s="12"/>
      <c r="E29" s="12"/>
      <c r="F29" s="12"/>
      <c r="G29" s="12"/>
      <c r="H29" s="13"/>
      <c r="I29" s="13"/>
      <c r="J29" s="4"/>
      <c r="K29" s="4"/>
      <c r="L29" s="4"/>
      <c r="N29" s="24"/>
    </row>
    <row r="30" spans="1:12" ht="18" customHeight="1">
      <c r="A30" s="50"/>
      <c r="B30" s="18"/>
      <c r="C30" s="38"/>
      <c r="D30" s="19"/>
      <c r="E30" s="19"/>
      <c r="F30" s="19"/>
      <c r="G30" s="19"/>
      <c r="H30" s="20"/>
      <c r="I30" s="20"/>
      <c r="J30" s="21"/>
      <c r="K30" s="21"/>
      <c r="L30" s="21"/>
    </row>
    <row r="31" spans="1:12" ht="12.75">
      <c r="A31" s="14" t="s">
        <v>36</v>
      </c>
      <c r="B31" s="10"/>
      <c r="C31" s="37"/>
      <c r="D31" s="7">
        <f>+D32</f>
        <v>7607976</v>
      </c>
      <c r="E31" s="7">
        <f>+E32</f>
        <v>5000000</v>
      </c>
      <c r="F31" s="7">
        <f>+F32</f>
        <v>6216662</v>
      </c>
      <c r="G31" s="7">
        <f>+G32</f>
        <v>6216662</v>
      </c>
      <c r="H31" s="8">
        <f>(+G31/E31)*100</f>
        <v>124.33323999999999</v>
      </c>
      <c r="I31" s="8">
        <f aca="true" t="shared" si="0" ref="I31:I36">(+G31/F31)*100</f>
        <v>100</v>
      </c>
      <c r="J31" s="8"/>
      <c r="K31" s="8"/>
      <c r="L31" s="8"/>
    </row>
    <row r="32" spans="1:14" ht="16.5">
      <c r="A32" s="14" t="s">
        <v>44</v>
      </c>
      <c r="B32" s="40" t="s">
        <v>19</v>
      </c>
      <c r="C32" s="41"/>
      <c r="D32" s="3">
        <f>+D33+D34+D35+D36</f>
        <v>7607976</v>
      </c>
      <c r="E32" s="3">
        <f>+E33+E34+E35+E36</f>
        <v>5000000</v>
      </c>
      <c r="F32" s="3">
        <f>+F33+F34+F35+F36</f>
        <v>6216662</v>
      </c>
      <c r="G32" s="3">
        <f>+G33+G34+G35+G36</f>
        <v>6216662</v>
      </c>
      <c r="H32" s="8">
        <f>(+G32/E32)*100</f>
        <v>124.33323999999999</v>
      </c>
      <c r="I32" s="8">
        <f t="shared" si="0"/>
        <v>100</v>
      </c>
      <c r="J32" s="8">
        <f>+H32</f>
        <v>124.33323999999999</v>
      </c>
      <c r="K32" s="8">
        <v>100</v>
      </c>
      <c r="L32" s="8">
        <v>100</v>
      </c>
      <c r="N32" s="24"/>
    </row>
    <row r="33" spans="1:12" ht="38.25" customHeight="1">
      <c r="A33" s="34" t="s">
        <v>45</v>
      </c>
      <c r="B33" s="10"/>
      <c r="C33" s="25" t="s">
        <v>37</v>
      </c>
      <c r="D33" s="12">
        <v>675737</v>
      </c>
      <c r="E33" s="12">
        <v>700000</v>
      </c>
      <c r="F33" s="12">
        <v>551097</v>
      </c>
      <c r="G33" s="12">
        <v>551097</v>
      </c>
      <c r="H33" s="16">
        <v>0</v>
      </c>
      <c r="I33" s="16">
        <f t="shared" si="0"/>
        <v>100</v>
      </c>
      <c r="J33" s="16">
        <f>+H33</f>
        <v>0</v>
      </c>
      <c r="K33" s="16">
        <v>100</v>
      </c>
      <c r="L33" s="16">
        <v>100</v>
      </c>
    </row>
    <row r="34" spans="1:12" ht="38.25" customHeight="1">
      <c r="A34" s="34" t="s">
        <v>46</v>
      </c>
      <c r="B34" s="10"/>
      <c r="C34" s="25" t="s">
        <v>38</v>
      </c>
      <c r="D34" s="12">
        <v>618169</v>
      </c>
      <c r="E34" s="12">
        <v>650000</v>
      </c>
      <c r="F34" s="12">
        <v>494566</v>
      </c>
      <c r="G34" s="12">
        <v>494566</v>
      </c>
      <c r="H34" s="16">
        <v>0</v>
      </c>
      <c r="I34" s="16">
        <f t="shared" si="0"/>
        <v>100</v>
      </c>
      <c r="J34" s="16">
        <f>+H34</f>
        <v>0</v>
      </c>
      <c r="K34" s="16">
        <v>100</v>
      </c>
      <c r="L34" s="16">
        <v>100</v>
      </c>
    </row>
    <row r="35" spans="1:12" ht="38.25" customHeight="1">
      <c r="A35" s="34" t="s">
        <v>47</v>
      </c>
      <c r="B35" s="10"/>
      <c r="C35" s="25" t="s">
        <v>39</v>
      </c>
      <c r="D35" s="12">
        <v>3314070</v>
      </c>
      <c r="E35" s="12">
        <v>3650000</v>
      </c>
      <c r="F35" s="12">
        <v>2387916</v>
      </c>
      <c r="G35" s="12">
        <v>2387916</v>
      </c>
      <c r="H35" s="16">
        <v>0</v>
      </c>
      <c r="I35" s="16">
        <f t="shared" si="0"/>
        <v>100</v>
      </c>
      <c r="J35" s="16">
        <f>+H35</f>
        <v>0</v>
      </c>
      <c r="K35" s="16">
        <v>100</v>
      </c>
      <c r="L35" s="16">
        <v>100</v>
      </c>
    </row>
    <row r="36" spans="1:12" ht="38.25" customHeight="1">
      <c r="A36" s="34" t="s">
        <v>35</v>
      </c>
      <c r="B36" s="10"/>
      <c r="C36" s="25" t="s">
        <v>40</v>
      </c>
      <c r="D36" s="12">
        <v>3000000</v>
      </c>
      <c r="E36" s="12">
        <v>0</v>
      </c>
      <c r="F36" s="12">
        <v>2783083</v>
      </c>
      <c r="G36" s="12">
        <v>2783083</v>
      </c>
      <c r="H36" s="16">
        <v>0</v>
      </c>
      <c r="I36" s="16">
        <f t="shared" si="0"/>
        <v>100</v>
      </c>
      <c r="J36" s="16">
        <f>+H36</f>
        <v>0</v>
      </c>
      <c r="K36" s="16">
        <v>100</v>
      </c>
      <c r="L36" s="16">
        <v>100</v>
      </c>
    </row>
    <row r="37" spans="1:12" ht="6" customHeight="1">
      <c r="A37" s="17"/>
      <c r="B37" s="18"/>
      <c r="C37" s="38"/>
      <c r="D37" s="19"/>
      <c r="E37" s="19"/>
      <c r="F37" s="19"/>
      <c r="G37" s="19"/>
      <c r="H37" s="20"/>
      <c r="I37" s="20"/>
      <c r="J37" s="21"/>
      <c r="K37" s="21"/>
      <c r="L37" s="21"/>
    </row>
    <row r="38" spans="1:12" ht="27.75" customHeight="1">
      <c r="A38" s="45" t="s">
        <v>34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2" ht="12.75">
      <c r="A39" s="22" t="s">
        <v>16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ht="12.75">
      <c r="A40" s="22" t="s">
        <v>3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2" ht="12.75">
      <c r="A41" s="45" t="s">
        <v>48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</sheetData>
  <sheetProtection/>
  <protectedRanges>
    <protectedRange sqref="J29:K30 J37:K37 J26:K26 J23:K24 J18:K18 K12:K17 J12:J14 J20:K21" name="avance_1_1_3"/>
    <protectedRange sqref="F29:G30 F12:G12 F18:G18 F16:G16 F14:G14 F33:G37 F26:G26 F23:G24 F20:G21" name="inversion_1_1_3"/>
  </protectedRanges>
  <mergeCells count="25">
    <mergeCell ref="D7:G7"/>
    <mergeCell ref="L7:L11"/>
    <mergeCell ref="G9:G11"/>
    <mergeCell ref="D8:D11"/>
    <mergeCell ref="A5:L5"/>
    <mergeCell ref="E9:E11"/>
    <mergeCell ref="A38:L38"/>
    <mergeCell ref="B18:B21"/>
    <mergeCell ref="K9:K11"/>
    <mergeCell ref="F9:F11"/>
    <mergeCell ref="A1:L1"/>
    <mergeCell ref="J6:L6"/>
    <mergeCell ref="A4:L4"/>
    <mergeCell ref="C6:C11"/>
    <mergeCell ref="A3:L3"/>
    <mergeCell ref="J7:K8"/>
    <mergeCell ref="A6:A11"/>
    <mergeCell ref="E8:G8"/>
    <mergeCell ref="J9:J11"/>
    <mergeCell ref="B6:B11"/>
    <mergeCell ref="A41:L41"/>
    <mergeCell ref="I9:I11"/>
    <mergeCell ref="H7:I8"/>
    <mergeCell ref="H9:H11"/>
    <mergeCell ref="D6:I6"/>
  </mergeCells>
  <printOptions/>
  <pageMargins left="0.5905511811023623" right="0.5905511811023623" top="0.3937007874015748" bottom="0.3937007874015748" header="0" footer="0.1968503937007874"/>
  <pageSetup cellComments="asDisplayed" horizontalDpi="600" verticalDpi="600" orientation="landscape" r:id="rId1"/>
  <headerFooter alignWithMargins="0">
    <oddFooter xml:space="preserve">&amp;C&amp;"Soberana Sans,Normal"&amp;8TRIBUNAL FEDERAL DE JUSTICIA ADMINISTRATIVA&amp;R&amp;"Soberana Sans,Normal"&amp;8Página &amp;P de &amp;N            </oddFooter>
  </headerFooter>
  <ignoredErrors>
    <ignoredError sqref="J3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prueba</cp:lastModifiedBy>
  <cp:lastPrinted>2022-04-04T23:34:29Z</cp:lastPrinted>
  <dcterms:created xsi:type="dcterms:W3CDTF">2000-12-12T17:17:16Z</dcterms:created>
  <dcterms:modified xsi:type="dcterms:W3CDTF">2022-04-04T23:35:34Z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ContentTypeId">
    <vt:lpwstr>0x010100546A9D991352414DA6C6B94F8A865850</vt:lpwstr>
  </property>
</Properties>
</file>