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435" activeTab="0"/>
  </bookViews>
  <sheets>
    <sheet name="Hoja1" sheetId="1" r:id="rId1"/>
  </sheets>
  <definedNames>
    <definedName name="_xlnm.Print_Area" localSheetId="0">'Hoja1'!$A$1:$N$276</definedName>
    <definedName name="FORM">'Hoja1'!$A$101</definedName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<sst xmlns="http://schemas.openxmlformats.org/spreadsheetml/2006/main" count="292" uniqueCount="291">
  <si>
    <t>*</t>
  </si>
  <si>
    <t>Costo de</t>
  </si>
  <si>
    <t>No.</t>
  </si>
  <si>
    <t>Nombre del Proyecto</t>
  </si>
  <si>
    <t>Suma</t>
  </si>
  <si>
    <t>Real</t>
  </si>
  <si>
    <t>Legal</t>
  </si>
  <si>
    <t>Contingente</t>
  </si>
  <si>
    <t>Total</t>
  </si>
  <si>
    <t>(1)</t>
  </si>
  <si>
    <t>(2)</t>
  </si>
  <si>
    <t>(3)</t>
  </si>
  <si>
    <t>(4)=(2+3)</t>
  </si>
  <si>
    <t>(5)</t>
  </si>
  <si>
    <t>(6)</t>
  </si>
  <si>
    <t>(7)=(5+6)</t>
  </si>
  <si>
    <t>(8)=(1-4-7)</t>
  </si>
  <si>
    <t>(9)=(7+8)</t>
  </si>
  <si>
    <t>COMPROMISOS DE PROYECTOS DE INFRAESTRUCTURA PRODUCTIVA DE LARGO PLAZO DE INVERSIÓN DIRECTA EN OPERACIÓN</t>
  </si>
  <si>
    <t>Pasivo</t>
  </si>
  <si>
    <t>Pasivo Directo</t>
  </si>
  <si>
    <t>COMISIÓN FEDERAL DE ELECTRICIDAD</t>
  </si>
  <si>
    <t>Cierre</t>
  </si>
  <si>
    <t>Amortización Ejercida</t>
  </si>
  <si>
    <t xml:space="preserve">Cierres Parciales </t>
  </si>
  <si>
    <t>TOTAL</t>
  </si>
  <si>
    <t>Cierres Totales</t>
  </si>
  <si>
    <t>Fuente: Comisión Federal de Electricidad.</t>
  </si>
  <si>
    <t xml:space="preserve">(Millones de Dólares)  </t>
  </si>
  <si>
    <t>1_/  Proyectos que han culminado el pago de sus obligaciones financieras contratadas.</t>
  </si>
  <si>
    <t>Nota A: Las sumas de los parciales pueden no coincidir con los totales debido al redondeo.</t>
  </si>
  <si>
    <t xml:space="preserve">CCC  Pacífico </t>
  </si>
  <si>
    <t xml:space="preserve">CH El Cajón     </t>
  </si>
  <si>
    <t>LT Red de Transmisión Asociada a el Pacífico</t>
  </si>
  <si>
    <t>SLT 806 Bajío</t>
  </si>
  <si>
    <t>CE La Venta II</t>
  </si>
  <si>
    <t>SE 914 División Centro Sur</t>
  </si>
  <si>
    <t>CH La Yesca</t>
  </si>
  <si>
    <t>RFO Red de Fibra Óptica Proyecto Norte</t>
  </si>
  <si>
    <t>SE 1005 Noroeste</t>
  </si>
  <si>
    <t>RM Infiernillo</t>
  </si>
  <si>
    <t>RM CT Francisco Pérez Ríos Unidades 1 y 2</t>
  </si>
  <si>
    <t>SE 1003 Subestaciones Eléctricas de Occidente</t>
  </si>
  <si>
    <t>SLT 1002 Compensación y Transmisión Noreste - Sureste</t>
  </si>
  <si>
    <t>CC San Lorenzo Conversión de TG a CC</t>
  </si>
  <si>
    <t>LT Red de Transmisión Asociada a la CH La Yesca</t>
  </si>
  <si>
    <t>LT Red de Transmisión asociada a la CC Agua Prieta II</t>
  </si>
  <si>
    <t>LT Red de Transmisión Asociada a la CE La Venta III</t>
  </si>
  <si>
    <t>RM CN Laguna Verde</t>
  </si>
  <si>
    <t>SE 1110 Compensación Capacitiva del Norte</t>
  </si>
  <si>
    <t>SE 1117 Transformación de Guaymas</t>
  </si>
  <si>
    <t>SE 1120 Noroeste</t>
  </si>
  <si>
    <t>SE 1121 Baja California</t>
  </si>
  <si>
    <t>SE 1122 Golfo Norte</t>
  </si>
  <si>
    <t>SE 1123 Norte</t>
  </si>
  <si>
    <t>SE 1124 Bajío Centro</t>
  </si>
  <si>
    <t>SE 1125 Distribución</t>
  </si>
  <si>
    <t>SE 1127 Sureste</t>
  </si>
  <si>
    <t>SE 1128 Centro Sur</t>
  </si>
  <si>
    <t>SE 1129 Compensación redes</t>
  </si>
  <si>
    <t>SLT 1111 Transmisión y Transformación del Central - Occidental</t>
  </si>
  <si>
    <t>SLT 1112 Transmisión y Transformación del Noroeste</t>
  </si>
  <si>
    <t xml:space="preserve">SLT 1114 Transmisión y Transformación del Oriental </t>
  </si>
  <si>
    <t>SLT 1118 Transmisión y Transformación del Norte</t>
  </si>
  <si>
    <t>SLT 1119 Transmisión y Transformación del Sureste</t>
  </si>
  <si>
    <t>SUV Suministro de 970 T/h a las Centrales de Cerro Prieto</t>
  </si>
  <si>
    <t>SE 1213 Compensación de Redes</t>
  </si>
  <si>
    <t>SE 1205 Compensación Oriental - Peninsular</t>
  </si>
  <si>
    <t>SLT 1204 Conversión a 400 kV del Área Peninsular</t>
  </si>
  <si>
    <t>SLT 1203 Transmisión y Transformación Oriental - Sureste</t>
  </si>
  <si>
    <t>SLT 1201 Transmision y Transformacion de Baja California</t>
  </si>
  <si>
    <t xml:space="preserve">RM CCC Poza Rica </t>
  </si>
  <si>
    <t>RM CCC El Sauz Paquete 1</t>
  </si>
  <si>
    <t>LT Red de Trans Asoc al proy de temp abierta y Oax. II, III, IV</t>
  </si>
  <si>
    <t>SLT Red de Transmisión Asociada a Manzanillo I U-1 y 2</t>
  </si>
  <si>
    <t xml:space="preserve">CC CC Repotenciación CT Manzanillo I U-1 y 2 </t>
  </si>
  <si>
    <t>LT Red de Transmisión asociada a la CG Los Humeros II</t>
  </si>
  <si>
    <t>LT Red de Transmisión asociada a la CI Guerrero Negro III</t>
  </si>
  <si>
    <t>CCI CI Guerrero Negro III</t>
  </si>
  <si>
    <t>CG Los Humeros II</t>
  </si>
  <si>
    <t>LT Red de Transmisión asociada a la CCC Norte II</t>
  </si>
  <si>
    <t>CT TG Baja California II</t>
  </si>
  <si>
    <t>SLT 1304 Transmisión y Transformación del Oriental</t>
  </si>
  <si>
    <t>SLT 1303 Transmisión y Transformación Baja - Noroeste</t>
  </si>
  <si>
    <t>SLT 1302 Transformación del Noreste</t>
  </si>
  <si>
    <t>CCI Baja California Sur IV</t>
  </si>
  <si>
    <t>CCI Baja California Sur III</t>
  </si>
  <si>
    <t>LT 1313 Red asociada a Baja California III</t>
  </si>
  <si>
    <t>SE 1322 Distribución Centro</t>
  </si>
  <si>
    <t>SE 1321 Distribución Noreste</t>
  </si>
  <si>
    <t>SLT SLT 1404 Subestaciones del Oriente</t>
  </si>
  <si>
    <t>SLT 1401 SEs y LTs de las Áreas Baja California y Noroeste</t>
  </si>
  <si>
    <t>SLT 1402 Cambio de Tensión de la LT Culiacán - Los Mochis</t>
  </si>
  <si>
    <t>SE 1421 Distribución Sur</t>
  </si>
  <si>
    <t>SE 1403 Compensación Capacitiva de las Áreas Noroeste - Norte</t>
  </si>
  <si>
    <t>SE 1420 Distribucion Norte</t>
  </si>
  <si>
    <t>SE 1521 Distribución Sur</t>
  </si>
  <si>
    <t>SLT 1601 Transmisión y Transformación Noroeste - Norte</t>
  </si>
  <si>
    <t>SLT 1604 Transmisión Ayotla-Chalco</t>
  </si>
  <si>
    <t>LT Red de Transmisión Asociada a la CI Guerrero Negro IV</t>
  </si>
  <si>
    <t>CG Los Azufres III (Fase I)</t>
  </si>
  <si>
    <t>CCI Baja California Sur V</t>
  </si>
  <si>
    <t>SE 1701 Subestacion Chimalpa II</t>
  </si>
  <si>
    <t>SLT 1703  Conversión a 400 kV de la Riviera Maya</t>
  </si>
  <si>
    <t>SLT 1702 Transmisión y Transformación Baja - Noine</t>
  </si>
  <si>
    <t>SLT 1704 Interconexión sist aislados Guerrero Negro Sta Rosalía</t>
  </si>
  <si>
    <t>SE 1801 Subestaciones Baja -  Noroeste</t>
  </si>
  <si>
    <t>SE 1803 Subestaciones del Occidental</t>
  </si>
  <si>
    <t>SLT 1802 Subestaciones y Lineas del Norte</t>
  </si>
  <si>
    <t>SLT 1804 Subestaciones y Líneas Transmisión Oriental - Peninsular</t>
  </si>
  <si>
    <t>LT Red de Transmisión Asociada al CC Empalme II</t>
  </si>
  <si>
    <t>SE 1901 Subestaciones de Baja California</t>
  </si>
  <si>
    <t>SLT 1902 Subestaciones y Compensación del Noroeste</t>
  </si>
  <si>
    <t>SE 1903 Subestaciones Norte - Noreste</t>
  </si>
  <si>
    <t>LT 1905 Transmisión Sureste Peninsular</t>
  </si>
  <si>
    <t xml:space="preserve"> LT Red de transmisión asociada a la CG Los
Azufres III Fase II</t>
  </si>
  <si>
    <t xml:space="preserve">SLT 2021 Reducción de Pérdidas de Energía en Distribución  </t>
  </si>
  <si>
    <t>CC Agua Prieta II (Con Campo Solar)</t>
  </si>
  <si>
    <t>SE 1116 Transformación del Noreste</t>
  </si>
  <si>
    <t>SE 1202 Suministro de Energía a la Zona Manzanillo</t>
  </si>
  <si>
    <t>SE 1211 Noreste - Central</t>
  </si>
  <si>
    <t>SE 1210  Norte - Noroeste</t>
  </si>
  <si>
    <t>SE 1323 Distribución SUR</t>
  </si>
  <si>
    <t>SE 1320 Distribución Noroeste</t>
  </si>
  <si>
    <t xml:space="preserve">SLT 1405 Subest y Líneas de Transmisión de las Áreas Sureste </t>
  </si>
  <si>
    <t>SE 1520 Distribución Norte</t>
  </si>
  <si>
    <t>CCC CoGeneración Salamanca Fase I</t>
  </si>
  <si>
    <t>CC Centro</t>
  </si>
  <si>
    <t>SE 1621 Distribución Norte - Sur</t>
  </si>
  <si>
    <t>SE 1620 Distribución Valle de México</t>
  </si>
  <si>
    <t>RM CT José López Portillo</t>
  </si>
  <si>
    <t>SLT 1721 Distribución Norte</t>
  </si>
  <si>
    <t>LT Red de Transmisión asociada al CC Noreste</t>
  </si>
  <si>
    <t>SLT 1720 Distribución Valle de México</t>
  </si>
  <si>
    <t>SLT 1722 Distribucion Sur</t>
  </si>
  <si>
    <t>LT Red de Transmisión Asociada al CC Empalme I</t>
  </si>
  <si>
    <t>SLT 1820 Divisiones de Distribución del Valle de México</t>
  </si>
  <si>
    <t>SLT 1821 Divisiones de Distribución</t>
  </si>
  <si>
    <t>RM CCC Tula Paquetes 1 Y 2</t>
  </si>
  <si>
    <t>312 RM CH Temascal Unidades 1 a 4</t>
  </si>
  <si>
    <t>SLT 1920 Subestaciones y Lineas de Distribucion</t>
  </si>
  <si>
    <t>SLT 1921 Reducción de Perdidas de Energía en Distribución</t>
  </si>
  <si>
    <t>SLT 2001 Subestaciones y Líneas Baja California Sur Noroeste</t>
  </si>
  <si>
    <t>SLT 2002 Subestaciones y Líneas  de las Áreas Norte - Occidental</t>
  </si>
  <si>
    <t>SLT 2020 Subestaciones, Líneas y Redes de Distribución</t>
  </si>
  <si>
    <t>SLT 2121 Reducción de Pérdidas de Energía en Distribución</t>
  </si>
  <si>
    <t xml:space="preserve">SLT 706 Sistemas- Norte     </t>
  </si>
  <si>
    <t>LT Red de Transmisión Asociada al CC Norte III</t>
  </si>
  <si>
    <t>LT Red de Transmisión Asociada al CC Topolobampo III</t>
  </si>
  <si>
    <t xml:space="preserve">SLT 1904 Transmisión y Transformación de Occidente    </t>
  </si>
  <si>
    <t>SE 1212 Sur - Peninsular</t>
  </si>
  <si>
    <t>SLT 1603 Subestación Lago</t>
  </si>
  <si>
    <t xml:space="preserve">CG Los Humeros III </t>
  </si>
  <si>
    <t>CC Empalme I</t>
  </si>
  <si>
    <t xml:space="preserve">CC Empalme II    </t>
  </si>
  <si>
    <t>CG Los Azufres III Fase II</t>
  </si>
  <si>
    <t>SLT 2120 Subestaciones y Líneas de Distribución</t>
  </si>
  <si>
    <t>CUENTA PÚBLICA 2020</t>
  </si>
  <si>
    <t>Hasta 2019</t>
  </si>
  <si>
    <t>En 2020</t>
  </si>
  <si>
    <t>CG Cerro Prieto IV     1_/</t>
  </si>
  <si>
    <t xml:space="preserve">CC Chihuahua     1_/ </t>
  </si>
  <si>
    <t>CCI Guerrero Negro II     1_/</t>
  </si>
  <si>
    <t>CC Monterrey II     1_/</t>
  </si>
  <si>
    <t>CD Puerto San Carlos II     1_/</t>
  </si>
  <si>
    <t>CC Rosarito III (Unidades 8 y 9)     1_/</t>
  </si>
  <si>
    <t>CT Samalayuca II     1_/</t>
  </si>
  <si>
    <t>LT 211 Cable Submarino     1_/</t>
  </si>
  <si>
    <t>LT 214 y 215 Sureste - Peninsular     1_/</t>
  </si>
  <si>
    <t>LT 216 y 217 Noroeste     1_/</t>
  </si>
  <si>
    <t>SE 212 y 213 SF6 Potencia y Distribución     1_/</t>
  </si>
  <si>
    <t>SE 218 Noroeste     1_/</t>
  </si>
  <si>
    <t>SE 219 Sureste - Peninsular     1_/</t>
  </si>
  <si>
    <t>SE 220 Oriental - Centro     1_/</t>
  </si>
  <si>
    <t>SE 221 Occidental     1_/</t>
  </si>
  <si>
    <t>LT 301 Centro     1_/</t>
  </si>
  <si>
    <t>LT 302 Sureste     1_/</t>
  </si>
  <si>
    <t>LT 303 Ixtapa - Pie de la Cuesta     1_/</t>
  </si>
  <si>
    <t>LT 304 Noroeste     1_/</t>
  </si>
  <si>
    <t>SE 305 Centro - Oriente     1_/</t>
  </si>
  <si>
    <t>SE 306 Sureste     1_/</t>
  </si>
  <si>
    <t>SE 307 Noreste     1_/</t>
  </si>
  <si>
    <t>SE 308 Noroeste     1_/</t>
  </si>
  <si>
    <t xml:space="preserve">CG Los Azufres II y Campo Geotérmico     1_/     </t>
  </si>
  <si>
    <t xml:space="preserve">CH Manuel Moreno Torres (2a. Etapa)     1_/     </t>
  </si>
  <si>
    <t>LT 406 Red Asociada a Tuxpan II, III y IV     1_/</t>
  </si>
  <si>
    <t>LT 407 Red Asociada a Altamira II, III y IV     1_/</t>
  </si>
  <si>
    <t>LT 408 Naco - Nogales - Área Noroeste     1_/</t>
  </si>
  <si>
    <t xml:space="preserve">LT 411 Sistema Nacional     1_/    </t>
  </si>
  <si>
    <t xml:space="preserve">LT Manuel Moreno Torres Red Asociada (2a. Etapa)     1_/    </t>
  </si>
  <si>
    <t>SE 401 Occidental - Central     1_/</t>
  </si>
  <si>
    <t>SE 402 Oriental-Peninsular     1_/</t>
  </si>
  <si>
    <t>SE 403 Noreste     1_/</t>
  </si>
  <si>
    <t>SE 404 Noroeste - Norte     1_/</t>
  </si>
  <si>
    <t>SE 405 Compensación Alta Tensión     1_/</t>
  </si>
  <si>
    <t>SE 410 Sistema Nacional     1_/</t>
  </si>
  <si>
    <t xml:space="preserve">CC El Sauz conversión de TG a CC     1_/    </t>
  </si>
  <si>
    <t>LT 414 Norte-Occidental     1_/</t>
  </si>
  <si>
    <t xml:space="preserve">LT 502 Oriental - Norte     1_/ </t>
  </si>
  <si>
    <t xml:space="preserve">LT 506 Saltillo-Cañada     1_/    </t>
  </si>
  <si>
    <t>LT Red Asociada de la Central Tamazunchale     1_/</t>
  </si>
  <si>
    <t xml:space="preserve">LT Red Asociada de la Central Río Bravo III     1_/   </t>
  </si>
  <si>
    <t>SE 412 Compensación Norte     1_/</t>
  </si>
  <si>
    <t xml:space="preserve">SE 413 Noroeste - Occidental     1_/  </t>
  </si>
  <si>
    <t>SE 503 Oriental     1_/</t>
  </si>
  <si>
    <t>SE 504 Norte - Occidental   1_/</t>
  </si>
  <si>
    <t>CCI Baja California Sur I     1_/</t>
  </si>
  <si>
    <t>LT 609 Transmisión Noroeste - Occidental     1_/</t>
  </si>
  <si>
    <t xml:space="preserve">LT 610 Transmisión Noroeste - Norte     1_/     </t>
  </si>
  <si>
    <t xml:space="preserve">LT 612 Subtransmisión Norte-Noroeste     1_/  </t>
  </si>
  <si>
    <t xml:space="preserve">LT 613 SubTransmisión Occidental     1_/   </t>
  </si>
  <si>
    <t xml:space="preserve">LT 614 Subtransmisión Oriental     1_/ </t>
  </si>
  <si>
    <t>LT 615 Subtransmisión Peninsular     1_/</t>
  </si>
  <si>
    <t>LT Red Asociada de Transmisión de la CCI Baja California Sur I     1_/</t>
  </si>
  <si>
    <t>LT 1012 Red de Transmisión asociada a la CCC Baja California    1_/</t>
  </si>
  <si>
    <t xml:space="preserve">SE 607 Sistema Bajío - Oriental     1_/    </t>
  </si>
  <si>
    <t>SE 611 Subtransmisión Baja California-Noroeste     1_/</t>
  </si>
  <si>
    <t xml:space="preserve">SUV Suministro de Vapor a las Centrales de Cerro Prieto     1_/  </t>
  </si>
  <si>
    <t>CC Hermosillo Conversión de TG a CC     1_/</t>
  </si>
  <si>
    <t>LT Líneas Centro     1_/</t>
  </si>
  <si>
    <t>LT Red de Transmisión Asociada a la CH el Cajón     1_/</t>
  </si>
  <si>
    <t xml:space="preserve">LT Red de Transmisión Asociada a Altamira V     1_/    </t>
  </si>
  <si>
    <t xml:space="preserve">Red de Transmisión Asociada a La Laguna II    1_/  </t>
  </si>
  <si>
    <t xml:space="preserve">LT 707 Enlace Norte-Sur     1_/ </t>
  </si>
  <si>
    <t>LT Riviera Maya     1_/</t>
  </si>
  <si>
    <t>PRR Presa Reguladora Amata     1_/</t>
  </si>
  <si>
    <t>RM Adolfo López  Mateos     1_/</t>
  </si>
  <si>
    <t>RM Altamira     1_/</t>
  </si>
  <si>
    <t>RM Botello     1_/</t>
  </si>
  <si>
    <t xml:space="preserve">RM Carbón II     1_/     </t>
  </si>
  <si>
    <t>RM Carlos Rodríguez Rivero     1_/</t>
  </si>
  <si>
    <t>RM Dos Bocas     1_/</t>
  </si>
  <si>
    <t>RM Emilio Portes Gil     1_/</t>
  </si>
  <si>
    <t>RM Francisco Pérez Ríos     1_/</t>
  </si>
  <si>
    <t xml:space="preserve">RM Gomez Palacio     1_/ </t>
  </si>
  <si>
    <t>RM Huinalá     1_/</t>
  </si>
  <si>
    <t>RM Ixtaczoquitlán     1_/</t>
  </si>
  <si>
    <t>RM José Aceves Pozos (Mazatlán II)     1_/</t>
  </si>
  <si>
    <t>RM Gral. Manuel Alvarez Moreno (Manzanillo)     1_/</t>
  </si>
  <si>
    <t>RM CT Puerto Libertad     1_/</t>
  </si>
  <si>
    <t>RM Punta Prieta     1_/</t>
  </si>
  <si>
    <t>RM Salamanca     1_/</t>
  </si>
  <si>
    <t xml:space="preserve">RM Tuxpango     1_/     </t>
  </si>
  <si>
    <t>RM CT Valle de México     1_/</t>
  </si>
  <si>
    <t>SE Norte     1_/</t>
  </si>
  <si>
    <t>SE 705 Capacitores     1_/</t>
  </si>
  <si>
    <t>SE 708 Compensación Dinámicas Oriental -Norte     1_/</t>
  </si>
  <si>
    <t>SLT 701 Occidente-Centro     1_/</t>
  </si>
  <si>
    <t xml:space="preserve">SLT 702 Sureste-Peninsular     1_/     </t>
  </si>
  <si>
    <t>SLT 703 Noreste-Norte     1_/</t>
  </si>
  <si>
    <t>SLT 704 Baja California -Noroeste     1_/</t>
  </si>
  <si>
    <t>SLT 709 Sistemas Sur     1_/</t>
  </si>
  <si>
    <t>CC Conversión El Encino de TG a CC     1_/</t>
  </si>
  <si>
    <t>CCI Baja California Sur II     1_/</t>
  </si>
  <si>
    <t>LT 807 Durango I     1_/</t>
  </si>
  <si>
    <t>RM CCC Tula     1_/</t>
  </si>
  <si>
    <t>RM CGT Cerro Prieto (U5)    1_/</t>
  </si>
  <si>
    <t xml:space="preserve">RM CT Carbón II Unidades 2 y 4     1_/     </t>
  </si>
  <si>
    <t>RM CT Emilio Portes Gil Unidad 4     1_/</t>
  </si>
  <si>
    <t>RM CT Francisco Pérez Ríos Unidad 5     1_/</t>
  </si>
  <si>
    <t>RM CT Pdte. Adolfo López Mateos Unidades 3, 4, 5 y 6     1_/</t>
  </si>
  <si>
    <t>RM CT Pdte. Plutarco Elías Calles Unidades 1 y 2     1_/</t>
  </si>
  <si>
    <t>SE 811 Noroeste     1_/</t>
  </si>
  <si>
    <t>SE 812 Golfo Norte     1_/</t>
  </si>
  <si>
    <t>SE 813 División Bajío     1_/</t>
  </si>
  <si>
    <t>SLT 801 Altiplano     1_/</t>
  </si>
  <si>
    <t>SLT 802 Tamaulipas     1_/</t>
  </si>
  <si>
    <t>SLT 803 Noine     1_/</t>
  </si>
  <si>
    <t>LT Red Asociada Transmisión de la CE La Venta II    1_/</t>
  </si>
  <si>
    <t>SE 911 Noreste     1_/</t>
  </si>
  <si>
    <t>SE 912 División Oriente     1_/</t>
  </si>
  <si>
    <t>SE 915 Occidental     1_/</t>
  </si>
  <si>
    <t>SLT 901 Pacífico     1_/</t>
  </si>
  <si>
    <t>SLT 902 Istmo     1_/</t>
  </si>
  <si>
    <t>SLT 903 Cabo - Norte     1_/</t>
  </si>
  <si>
    <t>CCC Baja California     1_/</t>
  </si>
  <si>
    <t>RFO Red de Fibra Óptica Proyecto Sur     1_/</t>
  </si>
  <si>
    <t>RFO Red de Fibra Óptica Proyecto Centro     1_/</t>
  </si>
  <si>
    <t>SE 1006 Central----Sur</t>
  </si>
  <si>
    <t>RM CT Puerto Libertad Unidad 4     1_/</t>
  </si>
  <si>
    <t>RM CT Valle de México Unidades 5, 6 y 7     1_/</t>
  </si>
  <si>
    <t xml:space="preserve">RM CCC Samalayuca II     1_/    </t>
  </si>
  <si>
    <t>RM CCC El Sauz     1_/</t>
  </si>
  <si>
    <t>RM CCC Huinalá II     1_/</t>
  </si>
  <si>
    <t>SE 1004 Compensación Dinámica Área Central     1_/</t>
  </si>
  <si>
    <t>LT Red Transmisión  Asociada a la CC San Lorenzo 1_/</t>
  </si>
  <si>
    <t>SLT 1001 Red de Transmisión Baja-Nogales     1_/</t>
  </si>
  <si>
    <t>RM CT Puerto Libertad Unidades 2 y 3     1_/</t>
  </si>
  <si>
    <t>RM CT Punta Prieta Unidad 2     1_/</t>
  </si>
  <si>
    <t>SE 1206 Conversión a 400 kV de la LT Mazatlán II - La Higuera     1_/</t>
  </si>
  <si>
    <t>Nota B: Los Costos de Cierre parcial representan una fracción del costo total de proyecto, el cual puede estar compuesto de varias fases, obras o unidades; una vez terminados se entregan a la Comisión Federal de Electricidad para su entrada en operación, independientemente de que aún queden obras por culminar del mismo proyecto.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</si>
</sst>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0.0"/>
    <numFmt numFmtId="174" formatCode="#,##0.0_);[Red]\(#,##0.0\)"/>
    <numFmt numFmtId="175" formatCode="#,##0.0;[Red]#,##0.0"/>
    <numFmt numFmtId="176" formatCode="#,##0.0_;"/>
    <numFmt numFmtId="177" formatCode="#,##0.0__;"/>
  </numFmts>
  <fonts count="50">
    <font>
      <sz val="18"/>
      <name val="Arial"/>
      <family val="0"/>
    </font>
    <font>
      <sz val="10"/>
      <color indexed="8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8"/>
      <name val="Soberana Sans"/>
      <family val="3"/>
    </font>
    <font>
      <sz val="7"/>
      <name val="Soberana Sans"/>
      <family val="3"/>
    </font>
    <font>
      <b/>
      <sz val="7"/>
      <name val="Soberana Sans"/>
      <family val="3"/>
    </font>
    <font>
      <b/>
      <sz val="7"/>
      <color indexed="8"/>
      <name val="Soberana Sans"/>
      <family val="3"/>
    </font>
    <font>
      <sz val="20"/>
      <name val="Blue Highway Linocut"/>
      <family val="0"/>
    </font>
    <font>
      <sz val="9"/>
      <name val="Montserrat"/>
      <family val="0"/>
    </font>
    <font>
      <sz val="7"/>
      <name val="Monserrat"/>
      <family val="0"/>
    </font>
    <font>
      <b/>
      <sz val="7"/>
      <name val="Monserrat"/>
      <family val="0"/>
    </font>
    <font>
      <b/>
      <sz val="7"/>
      <color indexed="8"/>
      <name val="Monserrat"/>
      <family val="0"/>
    </font>
    <font>
      <sz val="7"/>
      <color indexed="8"/>
      <name val="Monserrat"/>
      <family val="0"/>
    </font>
    <font>
      <sz val="18"/>
      <name val="Monserrat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Montserrat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 style="thin"/>
      <bottom/>
    </border>
    <border>
      <left style="thin">
        <color indexed="8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 wrapText="1"/>
    </xf>
    <xf numFmtId="37" fontId="0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7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37" fontId="4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37" fontId="4" fillId="0" borderId="12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172" fontId="4" fillId="0" borderId="0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7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3" fontId="4" fillId="0" borderId="0" xfId="0" applyNumberFormat="1" applyFont="1" applyAlignment="1">
      <alignment vertical="center"/>
    </xf>
    <xf numFmtId="37" fontId="2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172" fontId="7" fillId="0" borderId="15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49" fontId="49" fillId="33" borderId="15" xfId="0" applyNumberFormat="1" applyFont="1" applyFill="1" applyBorder="1" applyAlignment="1">
      <alignment horizontal="center" vertical="center"/>
    </xf>
    <xf numFmtId="49" fontId="49" fillId="33" borderId="16" xfId="0" applyNumberFormat="1" applyFont="1" applyFill="1" applyBorder="1" applyAlignment="1">
      <alignment horizontal="center" vertical="center"/>
    </xf>
    <xf numFmtId="49" fontId="49" fillId="33" borderId="19" xfId="0" applyNumberFormat="1" applyFont="1" applyFill="1" applyBorder="1" applyAlignment="1">
      <alignment horizontal="center" vertical="center"/>
    </xf>
    <xf numFmtId="49" fontId="49" fillId="33" borderId="15" xfId="0" applyNumberFormat="1" applyFont="1" applyFill="1" applyBorder="1" applyAlignment="1">
      <alignment horizontal="centerContinuous" vertical="center"/>
    </xf>
    <xf numFmtId="49" fontId="49" fillId="33" borderId="20" xfId="0" applyNumberFormat="1" applyFont="1" applyFill="1" applyBorder="1" applyAlignment="1">
      <alignment horizontal="centerContinuous" vertical="center"/>
    </xf>
    <xf numFmtId="49" fontId="49" fillId="33" borderId="21" xfId="0" applyNumberFormat="1" applyFont="1" applyFill="1" applyBorder="1" applyAlignment="1">
      <alignment horizontal="centerContinuous" vertical="center"/>
    </xf>
    <xf numFmtId="49" fontId="49" fillId="33" borderId="22" xfId="0" applyNumberFormat="1" applyFont="1" applyFill="1" applyBorder="1" applyAlignment="1">
      <alignment horizontal="centerContinuous" vertical="center"/>
    </xf>
    <xf numFmtId="49" fontId="49" fillId="33" borderId="23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0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24" xfId="0" applyNumberFormat="1" applyFont="1" applyFill="1" applyBorder="1" applyAlignment="1">
      <alignment horizontal="center" vertical="center"/>
    </xf>
    <xf numFmtId="49" fontId="49" fillId="33" borderId="17" xfId="0" applyNumberFormat="1" applyFont="1" applyFill="1" applyBorder="1" applyAlignment="1">
      <alignment horizontal="centerContinuous" vertical="center"/>
    </xf>
    <xf numFmtId="49" fontId="49" fillId="33" borderId="25" xfId="0" applyNumberFormat="1" applyFont="1" applyFill="1" applyBorder="1" applyAlignment="1">
      <alignment horizontal="centerContinuous" vertical="center"/>
    </xf>
    <xf numFmtId="37" fontId="8" fillId="0" borderId="0" xfId="0" applyNumberFormat="1" applyFont="1" applyFill="1" applyAlignment="1">
      <alignment horizontal="centerContinuous" vertical="center"/>
    </xf>
    <xf numFmtId="37" fontId="9" fillId="0" borderId="0" xfId="0" applyNumberFormat="1" applyFont="1" applyFill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37" fontId="9" fillId="0" borderId="0" xfId="0" applyNumberFormat="1" applyFont="1" applyFill="1" applyAlignment="1">
      <alignment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horizontal="center" vertical="center"/>
    </xf>
    <xf numFmtId="173" fontId="12" fillId="0" borderId="23" xfId="0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>
      <alignment vertical="center"/>
    </xf>
    <xf numFmtId="173" fontId="13" fillId="0" borderId="23" xfId="0" applyNumberFormat="1" applyFont="1" applyFill="1" applyBorder="1" applyAlignment="1">
      <alignment horizontal="right" vertical="center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173" fontId="13" fillId="0" borderId="23" xfId="0" applyNumberFormat="1" applyFont="1" applyFill="1" applyBorder="1" applyAlignment="1">
      <alignment horizontal="right"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37" fontId="10" fillId="0" borderId="23" xfId="0" applyNumberFormat="1" applyFont="1" applyFill="1" applyBorder="1" applyAlignment="1">
      <alignment horizontal="center" vertical="center" wrapText="1"/>
    </xf>
    <xf numFmtId="37" fontId="10" fillId="0" borderId="10" xfId="0" applyNumberFormat="1" applyFont="1" applyFill="1" applyBorder="1" applyAlignment="1">
      <alignment vertical="center" wrapText="1"/>
    </xf>
    <xf numFmtId="37" fontId="10" fillId="0" borderId="13" xfId="0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 wrapText="1"/>
    </xf>
    <xf numFmtId="173" fontId="10" fillId="0" borderId="23" xfId="0" applyNumberFormat="1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73" fontId="11" fillId="0" borderId="23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73" fontId="10" fillId="0" borderId="19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Border="1" applyAlignment="1">
      <alignment horizontal="justify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 2" xfId="49"/>
    <cellStyle name="Millares 2_Avance f y f CFE dlls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"/>
  <sheetViews>
    <sheetView showGridLines="0" showZeros="0" tabSelected="1" showOutlineSymbols="0" zoomScale="110" zoomScaleNormal="110" zoomScaleSheetLayoutView="120" zoomScalePageLayoutView="0" workbookViewId="0" topLeftCell="A1">
      <selection activeCell="B276" sqref="B276:E276"/>
    </sheetView>
  </sheetViews>
  <sheetFormatPr defaultColWidth="0" defaultRowHeight="23.25"/>
  <cols>
    <col min="1" max="1" width="0.453125" style="5" customWidth="1"/>
    <col min="2" max="2" width="2.0703125" style="5" bestFit="1" customWidth="1"/>
    <col min="3" max="3" width="0.453125" style="5" customWidth="1"/>
    <col min="4" max="4" width="23.37890625" style="5" customWidth="1"/>
    <col min="5" max="5" width="4.1484375" style="5" bestFit="1" customWidth="1"/>
    <col min="6" max="6" width="5.23046875" style="5" bestFit="1" customWidth="1"/>
    <col min="7" max="7" width="4.37890625" style="5" customWidth="1"/>
    <col min="8" max="8" width="4.76953125" style="5" bestFit="1" customWidth="1"/>
    <col min="9" max="9" width="3.1484375" style="5" customWidth="1"/>
    <col min="10" max="10" width="3.76953125" style="5" customWidth="1"/>
    <col min="11" max="11" width="4.76953125" style="5" bestFit="1" customWidth="1"/>
    <col min="12" max="12" width="5.4609375" style="5" bestFit="1" customWidth="1"/>
    <col min="13" max="13" width="4.76953125" style="5" bestFit="1" customWidth="1"/>
    <col min="14" max="14" width="0.9296875" style="5" customWidth="1"/>
    <col min="15" max="16" width="0" style="5" hidden="1" customWidth="1"/>
    <col min="17" max="16384" width="11.0703125" style="5" hidden="1" customWidth="1"/>
  </cols>
  <sheetData>
    <row r="1" spans="1:14" ht="9" customHeight="1">
      <c r="A1" s="1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</row>
    <row r="2" spans="1:14" s="8" customFormat="1" ht="12" customHeight="1">
      <c r="A2" s="2"/>
      <c r="B2" s="46" t="s">
        <v>157</v>
      </c>
      <c r="C2" s="46"/>
      <c r="D2" s="47"/>
      <c r="E2" s="46"/>
      <c r="F2" s="46"/>
      <c r="G2" s="46"/>
      <c r="H2" s="46"/>
      <c r="I2" s="46"/>
      <c r="J2" s="46"/>
      <c r="K2" s="46"/>
      <c r="L2" s="46"/>
      <c r="M2" s="46"/>
      <c r="N2" s="7"/>
    </row>
    <row r="3" spans="1:14" s="8" customFormat="1" ht="12" customHeight="1">
      <c r="A3" s="2"/>
      <c r="B3" s="48" t="s">
        <v>18</v>
      </c>
      <c r="C3" s="46"/>
      <c r="D3" s="47"/>
      <c r="E3" s="46"/>
      <c r="F3" s="46"/>
      <c r="G3" s="46"/>
      <c r="H3" s="46"/>
      <c r="I3" s="46"/>
      <c r="J3" s="46"/>
      <c r="K3" s="46"/>
      <c r="L3" s="46"/>
      <c r="M3" s="46"/>
      <c r="N3" s="7"/>
    </row>
    <row r="4" spans="1:14" s="8" customFormat="1" ht="12" customHeight="1">
      <c r="A4" s="2"/>
      <c r="B4" s="48" t="s">
        <v>21</v>
      </c>
      <c r="C4" s="46"/>
      <c r="D4" s="47"/>
      <c r="E4" s="46"/>
      <c r="F4" s="46"/>
      <c r="G4" s="46"/>
      <c r="H4" s="46"/>
      <c r="I4" s="46"/>
      <c r="J4" s="46"/>
      <c r="K4" s="46"/>
      <c r="L4" s="46"/>
      <c r="M4" s="46"/>
      <c r="N4" s="7"/>
    </row>
    <row r="5" spans="1:14" s="8" customFormat="1" ht="12" customHeight="1">
      <c r="A5" s="2"/>
      <c r="B5" s="48" t="s">
        <v>28</v>
      </c>
      <c r="C5" s="46"/>
      <c r="D5" s="47"/>
      <c r="E5" s="46"/>
      <c r="F5" s="46"/>
      <c r="G5" s="46"/>
      <c r="H5" s="46"/>
      <c r="I5" s="46"/>
      <c r="J5" s="46"/>
      <c r="K5" s="46"/>
      <c r="L5" s="46"/>
      <c r="M5" s="46"/>
      <c r="N5" s="7"/>
    </row>
    <row r="6" spans="1:14" s="8" customFormat="1" ht="6.75" customHeight="1">
      <c r="A6" s="2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7"/>
    </row>
    <row r="7" spans="1:15" s="8" customFormat="1" ht="12" customHeight="1">
      <c r="A7" s="2"/>
      <c r="B7" s="31"/>
      <c r="C7" s="32"/>
      <c r="D7" s="33"/>
      <c r="E7" s="34" t="s">
        <v>1</v>
      </c>
      <c r="F7" s="35" t="s">
        <v>23</v>
      </c>
      <c r="G7" s="36"/>
      <c r="H7" s="37"/>
      <c r="I7" s="35" t="s">
        <v>20</v>
      </c>
      <c r="J7" s="36"/>
      <c r="K7" s="37"/>
      <c r="L7" s="35" t="s">
        <v>19</v>
      </c>
      <c r="M7" s="37"/>
      <c r="N7" s="9"/>
      <c r="O7" s="10"/>
    </row>
    <row r="8" spans="1:15" s="8" customFormat="1" ht="12" customHeight="1">
      <c r="A8" s="2"/>
      <c r="B8" s="38" t="s">
        <v>2</v>
      </c>
      <c r="C8" s="39"/>
      <c r="D8" s="40" t="s">
        <v>3</v>
      </c>
      <c r="E8" s="38" t="s">
        <v>22</v>
      </c>
      <c r="F8" s="41" t="s">
        <v>158</v>
      </c>
      <c r="G8" s="42" t="s">
        <v>159</v>
      </c>
      <c r="H8" s="38" t="s">
        <v>4</v>
      </c>
      <c r="I8" s="41" t="s">
        <v>5</v>
      </c>
      <c r="J8" s="42" t="s">
        <v>6</v>
      </c>
      <c r="K8" s="38" t="s">
        <v>4</v>
      </c>
      <c r="L8" s="38" t="s">
        <v>7</v>
      </c>
      <c r="M8" s="38" t="s">
        <v>8</v>
      </c>
      <c r="N8" s="11"/>
      <c r="O8" s="12"/>
    </row>
    <row r="9" spans="1:15" s="8" customFormat="1" ht="12" customHeight="1">
      <c r="A9" s="1"/>
      <c r="B9" s="43"/>
      <c r="C9" s="43"/>
      <c r="D9" s="44"/>
      <c r="E9" s="41" t="s">
        <v>9</v>
      </c>
      <c r="F9" s="41" t="s">
        <v>10</v>
      </c>
      <c r="G9" s="41" t="s">
        <v>11</v>
      </c>
      <c r="H9" s="42" t="s">
        <v>12</v>
      </c>
      <c r="I9" s="41" t="s">
        <v>13</v>
      </c>
      <c r="J9" s="41" t="s">
        <v>14</v>
      </c>
      <c r="K9" s="41" t="s">
        <v>15</v>
      </c>
      <c r="L9" s="42" t="s">
        <v>16</v>
      </c>
      <c r="M9" s="42" t="s">
        <v>17</v>
      </c>
      <c r="N9" s="11"/>
      <c r="O9" s="12"/>
    </row>
    <row r="10" spans="1:15" s="8" customFormat="1" ht="5.25" customHeight="1">
      <c r="A10" s="2"/>
      <c r="B10" s="25"/>
      <c r="C10" s="27"/>
      <c r="D10" s="29"/>
      <c r="E10" s="26"/>
      <c r="F10" s="26"/>
      <c r="G10" s="26"/>
      <c r="H10" s="26"/>
      <c r="I10" s="26"/>
      <c r="J10" s="26"/>
      <c r="K10" s="26"/>
      <c r="L10" s="26"/>
      <c r="M10" s="26"/>
      <c r="N10" s="24"/>
      <c r="O10" s="12"/>
    </row>
    <row r="11" spans="1:15" s="8" customFormat="1" ht="12" customHeight="1">
      <c r="A11" s="2"/>
      <c r="B11" s="50"/>
      <c r="C11" s="51"/>
      <c r="D11" s="52" t="s">
        <v>25</v>
      </c>
      <c r="E11" s="53">
        <f aca="true" t="shared" si="0" ref="E11:J11">E13+E243</f>
        <v>22572.807522790026</v>
      </c>
      <c r="F11" s="53">
        <f t="shared" si="0"/>
        <v>14615.695856215601</v>
      </c>
      <c r="G11" s="53">
        <f t="shared" si="0"/>
        <v>752.415553675008</v>
      </c>
      <c r="H11" s="53">
        <f t="shared" si="0"/>
        <v>15368.111409890598</v>
      </c>
      <c r="I11" s="53">
        <f t="shared" si="0"/>
        <v>0</v>
      </c>
      <c r="J11" s="53">
        <f t="shared" si="0"/>
        <v>725.1700369166036</v>
      </c>
      <c r="K11" s="53">
        <f>+I11+J11</f>
        <v>725.1700369166036</v>
      </c>
      <c r="L11" s="53">
        <f>E11-H11-K11</f>
        <v>6479.526075982824</v>
      </c>
      <c r="M11" s="53">
        <f>M13+M243</f>
        <v>7204.696112899414</v>
      </c>
      <c r="N11" s="24"/>
      <c r="O11" s="12"/>
    </row>
    <row r="12" spans="1:15" s="8" customFormat="1" ht="6.75" customHeight="1">
      <c r="A12" s="2"/>
      <c r="B12" s="50"/>
      <c r="C12" s="51"/>
      <c r="D12" s="54"/>
      <c r="E12" s="53"/>
      <c r="F12" s="53"/>
      <c r="G12" s="53"/>
      <c r="H12" s="53"/>
      <c r="I12" s="53"/>
      <c r="J12" s="53"/>
      <c r="K12" s="53"/>
      <c r="L12" s="53"/>
      <c r="M12" s="53"/>
      <c r="N12" s="24"/>
      <c r="O12" s="12"/>
    </row>
    <row r="13" spans="1:15" s="8" customFormat="1" ht="12" customHeight="1">
      <c r="A13" s="2"/>
      <c r="B13" s="50"/>
      <c r="C13" s="51"/>
      <c r="D13" s="54" t="s">
        <v>26</v>
      </c>
      <c r="E13" s="53">
        <f aca="true" t="shared" si="1" ref="E13:M13">SUM(E14:E241)</f>
        <v>18534.08126896435</v>
      </c>
      <c r="F13" s="53">
        <f t="shared" si="1"/>
        <v>13768.004376787148</v>
      </c>
      <c r="G13" s="53">
        <f t="shared" si="1"/>
        <v>505.4876643745899</v>
      </c>
      <c r="H13" s="53">
        <f t="shared" si="1"/>
        <v>14273.492041161726</v>
      </c>
      <c r="I13" s="53">
        <f t="shared" si="1"/>
        <v>0</v>
      </c>
      <c r="J13" s="53">
        <f t="shared" si="1"/>
        <v>475.7177217605611</v>
      </c>
      <c r="K13" s="53">
        <f t="shared" si="1"/>
        <v>475.7177217605611</v>
      </c>
      <c r="L13" s="53">
        <f t="shared" si="1"/>
        <v>3784.871506042048</v>
      </c>
      <c r="M13" s="53">
        <f t="shared" si="1"/>
        <v>4260.589227802609</v>
      </c>
      <c r="N13" s="24"/>
      <c r="O13" s="12"/>
    </row>
    <row r="14" spans="1:15" s="8" customFormat="1" ht="15" customHeight="1">
      <c r="A14" s="2"/>
      <c r="B14" s="50">
        <v>1</v>
      </c>
      <c r="C14" s="51"/>
      <c r="D14" s="55" t="s">
        <v>160</v>
      </c>
      <c r="E14" s="56">
        <v>103.336</v>
      </c>
      <c r="F14" s="56">
        <v>103.336</v>
      </c>
      <c r="G14" s="56">
        <v>0</v>
      </c>
      <c r="H14" s="56">
        <f>F14+G14</f>
        <v>103.336</v>
      </c>
      <c r="I14" s="56">
        <v>0</v>
      </c>
      <c r="J14" s="56">
        <v>0</v>
      </c>
      <c r="K14" s="56">
        <f>+I14+J14</f>
        <v>0</v>
      </c>
      <c r="L14" s="56">
        <f>E14-H14-K14</f>
        <v>0</v>
      </c>
      <c r="M14" s="56">
        <f>K14+L14</f>
        <v>0</v>
      </c>
      <c r="N14" s="24"/>
      <c r="O14" s="12"/>
    </row>
    <row r="15" spans="1:15" s="8" customFormat="1" ht="15" customHeight="1">
      <c r="A15" s="2"/>
      <c r="B15" s="50">
        <v>2</v>
      </c>
      <c r="C15" s="51"/>
      <c r="D15" s="55" t="s">
        <v>161</v>
      </c>
      <c r="E15" s="56">
        <v>277.3659677899999</v>
      </c>
      <c r="F15" s="56">
        <v>277.36596779</v>
      </c>
      <c r="G15" s="56">
        <v>0</v>
      </c>
      <c r="H15" s="56">
        <f aca="true" t="shared" si="2" ref="H15:H78">F15+G15</f>
        <v>277.36596779</v>
      </c>
      <c r="I15" s="56">
        <v>0</v>
      </c>
      <c r="J15" s="56">
        <v>0</v>
      </c>
      <c r="K15" s="56">
        <f aca="true" t="shared" si="3" ref="K15:K78">+I15+J15</f>
        <v>0</v>
      </c>
      <c r="L15" s="56">
        <f aca="true" t="shared" si="4" ref="L15:L78">E15-H15-K15</f>
        <v>-1.1368683772161603E-13</v>
      </c>
      <c r="M15" s="56">
        <f aca="true" t="shared" si="5" ref="M15:M51">K15+L15</f>
        <v>-1.1368683772161603E-13</v>
      </c>
      <c r="N15" s="24"/>
      <c r="O15" s="12"/>
    </row>
    <row r="16" spans="1:15" s="8" customFormat="1" ht="15" customHeight="1">
      <c r="A16" s="2"/>
      <c r="B16" s="50">
        <v>3</v>
      </c>
      <c r="C16" s="51"/>
      <c r="D16" s="55" t="s">
        <v>162</v>
      </c>
      <c r="E16" s="56">
        <v>27.466865799601848</v>
      </c>
      <c r="F16" s="56">
        <v>27.466865799601855</v>
      </c>
      <c r="G16" s="56">
        <v>0</v>
      </c>
      <c r="H16" s="56">
        <f t="shared" si="2"/>
        <v>27.466865799601855</v>
      </c>
      <c r="I16" s="56">
        <v>0</v>
      </c>
      <c r="J16" s="56">
        <v>0</v>
      </c>
      <c r="K16" s="56">
        <f t="shared" si="3"/>
        <v>0</v>
      </c>
      <c r="L16" s="56">
        <f t="shared" si="4"/>
        <v>-7.105427357601002E-15</v>
      </c>
      <c r="M16" s="56">
        <f t="shared" si="5"/>
        <v>-7.105427357601002E-15</v>
      </c>
      <c r="N16" s="24"/>
      <c r="O16" s="12"/>
    </row>
    <row r="17" spans="1:15" s="8" customFormat="1" ht="15" customHeight="1">
      <c r="A17" s="2"/>
      <c r="B17" s="50">
        <v>4</v>
      </c>
      <c r="C17" s="51"/>
      <c r="D17" s="55" t="s">
        <v>163</v>
      </c>
      <c r="E17" s="56">
        <v>288.24329354</v>
      </c>
      <c r="F17" s="56">
        <v>288.24329353999997</v>
      </c>
      <c r="G17" s="56">
        <v>0</v>
      </c>
      <c r="H17" s="56">
        <f t="shared" si="2"/>
        <v>288.24329353999997</v>
      </c>
      <c r="I17" s="56">
        <v>0</v>
      </c>
      <c r="J17" s="56">
        <v>0</v>
      </c>
      <c r="K17" s="56">
        <f t="shared" si="3"/>
        <v>0</v>
      </c>
      <c r="L17" s="56">
        <f t="shared" si="4"/>
        <v>5.684341886080802E-14</v>
      </c>
      <c r="M17" s="56">
        <f t="shared" si="5"/>
        <v>5.684341886080802E-14</v>
      </c>
      <c r="N17" s="24"/>
      <c r="O17" s="12"/>
    </row>
    <row r="18" spans="1:15" s="8" customFormat="1" ht="15" customHeight="1">
      <c r="A18" s="2"/>
      <c r="B18" s="50">
        <v>5</v>
      </c>
      <c r="C18" s="51"/>
      <c r="D18" s="55" t="s">
        <v>164</v>
      </c>
      <c r="E18" s="56">
        <v>61.20765000000001</v>
      </c>
      <c r="F18" s="56">
        <v>61.20765</v>
      </c>
      <c r="G18" s="56">
        <v>0</v>
      </c>
      <c r="H18" s="56">
        <f t="shared" si="2"/>
        <v>61.20765</v>
      </c>
      <c r="I18" s="56">
        <v>0</v>
      </c>
      <c r="J18" s="56">
        <v>0</v>
      </c>
      <c r="K18" s="56">
        <f t="shared" si="3"/>
        <v>0</v>
      </c>
      <c r="L18" s="56">
        <f t="shared" si="4"/>
        <v>7.105427357601002E-15</v>
      </c>
      <c r="M18" s="56">
        <f t="shared" si="5"/>
        <v>7.105427357601002E-15</v>
      </c>
      <c r="N18" s="24"/>
      <c r="O18" s="12"/>
    </row>
    <row r="19" spans="1:15" s="8" customFormat="1" ht="15" customHeight="1">
      <c r="A19" s="2"/>
      <c r="B19" s="50">
        <v>6</v>
      </c>
      <c r="C19" s="51"/>
      <c r="D19" s="55" t="s">
        <v>165</v>
      </c>
      <c r="E19" s="56">
        <v>307.85336011000004</v>
      </c>
      <c r="F19" s="56">
        <v>307.85336011000004</v>
      </c>
      <c r="G19" s="56">
        <v>0</v>
      </c>
      <c r="H19" s="56">
        <f t="shared" si="2"/>
        <v>307.85336011000004</v>
      </c>
      <c r="I19" s="56">
        <v>0</v>
      </c>
      <c r="J19" s="56">
        <v>0</v>
      </c>
      <c r="K19" s="56">
        <f t="shared" si="3"/>
        <v>0</v>
      </c>
      <c r="L19" s="56">
        <f t="shared" si="4"/>
        <v>0</v>
      </c>
      <c r="M19" s="56">
        <f t="shared" si="5"/>
        <v>0</v>
      </c>
      <c r="N19" s="24"/>
      <c r="O19" s="12"/>
    </row>
    <row r="20" spans="1:15" s="8" customFormat="1" ht="15" customHeight="1">
      <c r="A20" s="2"/>
      <c r="B20" s="50">
        <v>7</v>
      </c>
      <c r="C20" s="51"/>
      <c r="D20" s="55" t="s">
        <v>166</v>
      </c>
      <c r="E20" s="56">
        <v>701.2198558199999</v>
      </c>
      <c r="F20" s="56">
        <v>701.2198558199999</v>
      </c>
      <c r="G20" s="56">
        <v>0</v>
      </c>
      <c r="H20" s="56">
        <f t="shared" si="2"/>
        <v>701.2198558199999</v>
      </c>
      <c r="I20" s="56">
        <v>0</v>
      </c>
      <c r="J20" s="56">
        <v>0</v>
      </c>
      <c r="K20" s="56">
        <f t="shared" si="3"/>
        <v>0</v>
      </c>
      <c r="L20" s="56">
        <f t="shared" si="4"/>
        <v>0</v>
      </c>
      <c r="M20" s="56">
        <f t="shared" si="5"/>
        <v>0</v>
      </c>
      <c r="N20" s="24"/>
      <c r="O20" s="12"/>
    </row>
    <row r="21" spans="1:15" s="8" customFormat="1" ht="15" customHeight="1">
      <c r="A21" s="2"/>
      <c r="B21" s="50">
        <v>9</v>
      </c>
      <c r="C21" s="51"/>
      <c r="D21" s="55" t="s">
        <v>167</v>
      </c>
      <c r="E21" s="56">
        <v>100.018923</v>
      </c>
      <c r="F21" s="56">
        <v>100.018923</v>
      </c>
      <c r="G21" s="56">
        <v>0</v>
      </c>
      <c r="H21" s="56">
        <f t="shared" si="2"/>
        <v>100.018923</v>
      </c>
      <c r="I21" s="56">
        <v>0</v>
      </c>
      <c r="J21" s="56">
        <v>0</v>
      </c>
      <c r="K21" s="56">
        <f t="shared" si="3"/>
        <v>0</v>
      </c>
      <c r="L21" s="56">
        <f t="shared" si="4"/>
        <v>0</v>
      </c>
      <c r="M21" s="56">
        <f t="shared" si="5"/>
        <v>0</v>
      </c>
      <c r="N21" s="24"/>
      <c r="O21" s="12"/>
    </row>
    <row r="22" spans="1:15" s="8" customFormat="1" ht="15" customHeight="1">
      <c r="A22" s="2"/>
      <c r="B22" s="50">
        <v>10</v>
      </c>
      <c r="C22" s="51"/>
      <c r="D22" s="55" t="s">
        <v>168</v>
      </c>
      <c r="E22" s="56">
        <v>131.22000368000002</v>
      </c>
      <c r="F22" s="56">
        <v>131.22000368000002</v>
      </c>
      <c r="G22" s="56">
        <v>0</v>
      </c>
      <c r="H22" s="56">
        <f t="shared" si="2"/>
        <v>131.22000368000002</v>
      </c>
      <c r="I22" s="56">
        <v>0</v>
      </c>
      <c r="J22" s="56">
        <v>0</v>
      </c>
      <c r="K22" s="56">
        <f t="shared" si="3"/>
        <v>0</v>
      </c>
      <c r="L22" s="56">
        <f t="shared" si="4"/>
        <v>0</v>
      </c>
      <c r="M22" s="56">
        <f t="shared" si="5"/>
        <v>0</v>
      </c>
      <c r="N22" s="24"/>
      <c r="O22" s="12"/>
    </row>
    <row r="23" spans="1:15" s="8" customFormat="1" ht="15" customHeight="1">
      <c r="A23" s="2"/>
      <c r="B23" s="50">
        <v>11</v>
      </c>
      <c r="C23" s="51"/>
      <c r="D23" s="55" t="s">
        <v>169</v>
      </c>
      <c r="E23" s="56">
        <v>106.40954481</v>
      </c>
      <c r="F23" s="56">
        <v>106.40954481</v>
      </c>
      <c r="G23" s="56">
        <v>0</v>
      </c>
      <c r="H23" s="56">
        <f t="shared" si="2"/>
        <v>106.40954481</v>
      </c>
      <c r="I23" s="56">
        <v>0</v>
      </c>
      <c r="J23" s="56">
        <v>0</v>
      </c>
      <c r="K23" s="56">
        <f t="shared" si="3"/>
        <v>0</v>
      </c>
      <c r="L23" s="56">
        <f t="shared" si="4"/>
        <v>0</v>
      </c>
      <c r="M23" s="56">
        <f t="shared" si="5"/>
        <v>0</v>
      </c>
      <c r="N23" s="24"/>
      <c r="O23" s="12"/>
    </row>
    <row r="24" spans="1:15" s="8" customFormat="1" ht="15" customHeight="1">
      <c r="A24" s="2"/>
      <c r="B24" s="50">
        <v>12</v>
      </c>
      <c r="C24" s="51"/>
      <c r="D24" s="55" t="s">
        <v>170</v>
      </c>
      <c r="E24" s="56">
        <v>175.17806976000003</v>
      </c>
      <c r="F24" s="56">
        <v>175.17806976</v>
      </c>
      <c r="G24" s="56">
        <v>0</v>
      </c>
      <c r="H24" s="56">
        <f t="shared" si="2"/>
        <v>175.17806976</v>
      </c>
      <c r="I24" s="56">
        <v>0</v>
      </c>
      <c r="J24" s="56">
        <v>0</v>
      </c>
      <c r="K24" s="56">
        <f t="shared" si="3"/>
        <v>0</v>
      </c>
      <c r="L24" s="56">
        <f t="shared" si="4"/>
        <v>2.842170943040401E-14</v>
      </c>
      <c r="M24" s="56">
        <f t="shared" si="5"/>
        <v>2.842170943040401E-14</v>
      </c>
      <c r="N24" s="24"/>
      <c r="O24" s="12"/>
    </row>
    <row r="25" spans="1:15" s="8" customFormat="1" ht="15" customHeight="1">
      <c r="A25" s="2"/>
      <c r="B25" s="50">
        <v>13</v>
      </c>
      <c r="C25" s="51"/>
      <c r="D25" s="55" t="s">
        <v>171</v>
      </c>
      <c r="E25" s="56">
        <v>50.656909</v>
      </c>
      <c r="F25" s="56">
        <v>50.656909</v>
      </c>
      <c r="G25" s="56">
        <v>0</v>
      </c>
      <c r="H25" s="56">
        <f t="shared" si="2"/>
        <v>50.656909</v>
      </c>
      <c r="I25" s="56">
        <v>0</v>
      </c>
      <c r="J25" s="56">
        <v>0</v>
      </c>
      <c r="K25" s="56">
        <f t="shared" si="3"/>
        <v>0</v>
      </c>
      <c r="L25" s="56">
        <f t="shared" si="4"/>
        <v>0</v>
      </c>
      <c r="M25" s="56">
        <f t="shared" si="5"/>
        <v>0</v>
      </c>
      <c r="N25" s="24"/>
      <c r="O25" s="12"/>
    </row>
    <row r="26" spans="1:15" s="8" customFormat="1" ht="15" customHeight="1">
      <c r="A26" s="2"/>
      <c r="B26" s="50">
        <v>14</v>
      </c>
      <c r="C26" s="51"/>
      <c r="D26" s="55" t="s">
        <v>172</v>
      </c>
      <c r="E26" s="56">
        <v>33.76007471</v>
      </c>
      <c r="F26" s="56">
        <v>33.76007471</v>
      </c>
      <c r="G26" s="56">
        <v>0</v>
      </c>
      <c r="H26" s="56">
        <f t="shared" si="2"/>
        <v>33.76007471</v>
      </c>
      <c r="I26" s="56">
        <v>0</v>
      </c>
      <c r="J26" s="56">
        <v>0</v>
      </c>
      <c r="K26" s="56">
        <f t="shared" si="3"/>
        <v>0</v>
      </c>
      <c r="L26" s="56">
        <f t="shared" si="4"/>
        <v>0</v>
      </c>
      <c r="M26" s="56">
        <f t="shared" si="5"/>
        <v>0</v>
      </c>
      <c r="N26" s="24"/>
      <c r="O26" s="12"/>
    </row>
    <row r="27" spans="1:15" s="8" customFormat="1" ht="15" customHeight="1">
      <c r="A27" s="2"/>
      <c r="B27" s="50">
        <v>15</v>
      </c>
      <c r="C27" s="51"/>
      <c r="D27" s="55" t="s">
        <v>173</v>
      </c>
      <c r="E27" s="56">
        <v>62.848546</v>
      </c>
      <c r="F27" s="56">
        <v>62.848546</v>
      </c>
      <c r="G27" s="56">
        <v>0</v>
      </c>
      <c r="H27" s="56">
        <f t="shared" si="2"/>
        <v>62.848546</v>
      </c>
      <c r="I27" s="56">
        <v>0</v>
      </c>
      <c r="J27" s="56">
        <v>0</v>
      </c>
      <c r="K27" s="56">
        <f t="shared" si="3"/>
        <v>0</v>
      </c>
      <c r="L27" s="56">
        <f t="shared" si="4"/>
        <v>0</v>
      </c>
      <c r="M27" s="56">
        <f t="shared" si="5"/>
        <v>0</v>
      </c>
      <c r="N27" s="24"/>
      <c r="O27" s="12"/>
    </row>
    <row r="28" spans="1:15" s="8" customFormat="1" ht="15" customHeight="1">
      <c r="A28" s="2"/>
      <c r="B28" s="50">
        <v>16</v>
      </c>
      <c r="C28" s="51"/>
      <c r="D28" s="55" t="s">
        <v>174</v>
      </c>
      <c r="E28" s="56">
        <v>72.51091642000002</v>
      </c>
      <c r="F28" s="56">
        <v>72.51091642</v>
      </c>
      <c r="G28" s="56">
        <v>0</v>
      </c>
      <c r="H28" s="56">
        <f t="shared" si="2"/>
        <v>72.51091642</v>
      </c>
      <c r="I28" s="56">
        <v>0</v>
      </c>
      <c r="J28" s="56">
        <v>0</v>
      </c>
      <c r="K28" s="56">
        <f t="shared" si="3"/>
        <v>0</v>
      </c>
      <c r="L28" s="56">
        <f t="shared" si="4"/>
        <v>1.4210854715202004E-14</v>
      </c>
      <c r="M28" s="56">
        <f t="shared" si="5"/>
        <v>1.4210854715202004E-14</v>
      </c>
      <c r="N28" s="24"/>
      <c r="O28" s="12"/>
    </row>
    <row r="29" spans="1:15" s="8" customFormat="1" ht="15" customHeight="1">
      <c r="A29" s="2"/>
      <c r="B29" s="50">
        <v>17</v>
      </c>
      <c r="C29" s="51"/>
      <c r="D29" s="55" t="s">
        <v>175</v>
      </c>
      <c r="E29" s="56">
        <v>44.54391944</v>
      </c>
      <c r="F29" s="56">
        <v>44.54391944</v>
      </c>
      <c r="G29" s="56">
        <v>0</v>
      </c>
      <c r="H29" s="56">
        <f t="shared" si="2"/>
        <v>44.54391944</v>
      </c>
      <c r="I29" s="56">
        <v>0</v>
      </c>
      <c r="J29" s="56">
        <v>0</v>
      </c>
      <c r="K29" s="56">
        <f t="shared" si="3"/>
        <v>0</v>
      </c>
      <c r="L29" s="56">
        <f t="shared" si="4"/>
        <v>0</v>
      </c>
      <c r="M29" s="56">
        <f t="shared" si="5"/>
        <v>0</v>
      </c>
      <c r="N29" s="24"/>
      <c r="O29" s="12"/>
    </row>
    <row r="30" spans="1:15" s="8" customFormat="1" ht="15" customHeight="1">
      <c r="A30" s="2"/>
      <c r="B30" s="50">
        <v>18</v>
      </c>
      <c r="C30" s="51"/>
      <c r="D30" s="55" t="s">
        <v>176</v>
      </c>
      <c r="E30" s="56">
        <v>41.15665731</v>
      </c>
      <c r="F30" s="56">
        <v>41.15665730999999</v>
      </c>
      <c r="G30" s="56">
        <v>0</v>
      </c>
      <c r="H30" s="56">
        <f t="shared" si="2"/>
        <v>41.15665730999999</v>
      </c>
      <c r="I30" s="56">
        <v>0</v>
      </c>
      <c r="J30" s="56">
        <v>0</v>
      </c>
      <c r="K30" s="56">
        <f t="shared" si="3"/>
        <v>0</v>
      </c>
      <c r="L30" s="56">
        <f t="shared" si="4"/>
        <v>7.105427357601002E-15</v>
      </c>
      <c r="M30" s="56">
        <f t="shared" si="5"/>
        <v>7.105427357601002E-15</v>
      </c>
      <c r="N30" s="24"/>
      <c r="O30" s="12"/>
    </row>
    <row r="31" spans="1:15" s="8" customFormat="1" ht="15" customHeight="1">
      <c r="A31" s="2"/>
      <c r="B31" s="50">
        <v>19</v>
      </c>
      <c r="C31" s="51"/>
      <c r="D31" s="55" t="s">
        <v>177</v>
      </c>
      <c r="E31" s="56">
        <v>27.67951665</v>
      </c>
      <c r="F31" s="56">
        <v>27.67951665</v>
      </c>
      <c r="G31" s="56">
        <v>0</v>
      </c>
      <c r="H31" s="56">
        <f t="shared" si="2"/>
        <v>27.67951665</v>
      </c>
      <c r="I31" s="56">
        <v>0</v>
      </c>
      <c r="J31" s="56">
        <v>0</v>
      </c>
      <c r="K31" s="56">
        <f t="shared" si="3"/>
        <v>0</v>
      </c>
      <c r="L31" s="56">
        <f t="shared" si="4"/>
        <v>0</v>
      </c>
      <c r="M31" s="56">
        <f t="shared" si="5"/>
        <v>0</v>
      </c>
      <c r="N31" s="24"/>
      <c r="O31" s="12"/>
    </row>
    <row r="32" spans="1:15" s="8" customFormat="1" ht="15" customHeight="1">
      <c r="A32" s="2"/>
      <c r="B32" s="50">
        <v>20</v>
      </c>
      <c r="C32" s="51"/>
      <c r="D32" s="55" t="s">
        <v>178</v>
      </c>
      <c r="E32" s="56">
        <v>28.220411859999995</v>
      </c>
      <c r="F32" s="56">
        <v>28.22041186</v>
      </c>
      <c r="G32" s="56">
        <v>0</v>
      </c>
      <c r="H32" s="56">
        <f t="shared" si="2"/>
        <v>28.22041186</v>
      </c>
      <c r="I32" s="56">
        <v>0</v>
      </c>
      <c r="J32" s="56">
        <v>0</v>
      </c>
      <c r="K32" s="56">
        <f t="shared" si="3"/>
        <v>0</v>
      </c>
      <c r="L32" s="56">
        <f t="shared" si="4"/>
        <v>-3.552713678800501E-15</v>
      </c>
      <c r="M32" s="56">
        <f t="shared" si="5"/>
        <v>-3.552713678800501E-15</v>
      </c>
      <c r="N32" s="24"/>
      <c r="O32" s="12"/>
    </row>
    <row r="33" spans="1:15" s="8" customFormat="1" ht="15" customHeight="1">
      <c r="A33" s="2"/>
      <c r="B33" s="50">
        <v>21</v>
      </c>
      <c r="C33" s="51"/>
      <c r="D33" s="55" t="s">
        <v>179</v>
      </c>
      <c r="E33" s="56">
        <v>36.47863496</v>
      </c>
      <c r="F33" s="56">
        <v>36.478634959999994</v>
      </c>
      <c r="G33" s="56">
        <v>0</v>
      </c>
      <c r="H33" s="56">
        <f t="shared" si="2"/>
        <v>36.478634959999994</v>
      </c>
      <c r="I33" s="56">
        <v>0</v>
      </c>
      <c r="J33" s="56">
        <v>0</v>
      </c>
      <c r="K33" s="56">
        <f t="shared" si="3"/>
        <v>0</v>
      </c>
      <c r="L33" s="56">
        <f t="shared" si="4"/>
        <v>7.105427357601002E-15</v>
      </c>
      <c r="M33" s="56">
        <f t="shared" si="5"/>
        <v>7.105427357601002E-15</v>
      </c>
      <c r="N33" s="24"/>
      <c r="O33" s="12"/>
    </row>
    <row r="34" spans="1:15" s="8" customFormat="1" ht="15" customHeight="1">
      <c r="A34" s="2"/>
      <c r="B34" s="50">
        <v>22</v>
      </c>
      <c r="C34" s="51"/>
      <c r="D34" s="55" t="s">
        <v>180</v>
      </c>
      <c r="E34" s="56">
        <v>44.98899999</v>
      </c>
      <c r="F34" s="56">
        <v>44.98899999</v>
      </c>
      <c r="G34" s="56">
        <v>0</v>
      </c>
      <c r="H34" s="56">
        <f t="shared" si="2"/>
        <v>44.98899999</v>
      </c>
      <c r="I34" s="56">
        <v>0</v>
      </c>
      <c r="J34" s="56">
        <v>0</v>
      </c>
      <c r="K34" s="56">
        <f t="shared" si="3"/>
        <v>0</v>
      </c>
      <c r="L34" s="56">
        <f t="shared" si="4"/>
        <v>0</v>
      </c>
      <c r="M34" s="56">
        <f t="shared" si="5"/>
        <v>0</v>
      </c>
      <c r="N34" s="24"/>
      <c r="O34" s="12"/>
    </row>
    <row r="35" spans="1:15" s="8" customFormat="1" ht="15" customHeight="1">
      <c r="A35" s="2"/>
      <c r="B35" s="50">
        <v>23</v>
      </c>
      <c r="C35" s="51"/>
      <c r="D35" s="55" t="s">
        <v>181</v>
      </c>
      <c r="E35" s="56">
        <v>24.33926959</v>
      </c>
      <c r="F35" s="56">
        <v>24.339269589999997</v>
      </c>
      <c r="G35" s="56">
        <v>0</v>
      </c>
      <c r="H35" s="56">
        <f t="shared" si="2"/>
        <v>24.339269589999997</v>
      </c>
      <c r="I35" s="56">
        <v>0</v>
      </c>
      <c r="J35" s="56">
        <v>0</v>
      </c>
      <c r="K35" s="56">
        <f t="shared" si="3"/>
        <v>0</v>
      </c>
      <c r="L35" s="56">
        <f t="shared" si="4"/>
        <v>3.552713678800501E-15</v>
      </c>
      <c r="M35" s="56">
        <f t="shared" si="5"/>
        <v>3.552713678800501E-15</v>
      </c>
      <c r="N35" s="24"/>
      <c r="O35" s="12"/>
    </row>
    <row r="36" spans="1:15" s="8" customFormat="1" ht="15" customHeight="1">
      <c r="A36" s="2"/>
      <c r="B36" s="50">
        <v>24</v>
      </c>
      <c r="C36" s="51"/>
      <c r="D36" s="55" t="s">
        <v>182</v>
      </c>
      <c r="E36" s="56">
        <v>44.13057288</v>
      </c>
      <c r="F36" s="56">
        <v>44.13057288</v>
      </c>
      <c r="G36" s="56">
        <v>0</v>
      </c>
      <c r="H36" s="56">
        <f t="shared" si="2"/>
        <v>44.13057288</v>
      </c>
      <c r="I36" s="56">
        <v>0</v>
      </c>
      <c r="J36" s="56">
        <v>0</v>
      </c>
      <c r="K36" s="56">
        <f t="shared" si="3"/>
        <v>0</v>
      </c>
      <c r="L36" s="56">
        <f t="shared" si="4"/>
        <v>0</v>
      </c>
      <c r="M36" s="56">
        <f t="shared" si="5"/>
        <v>0</v>
      </c>
      <c r="N36" s="24"/>
      <c r="O36" s="12"/>
    </row>
    <row r="37" spans="1:15" s="8" customFormat="1" ht="15" customHeight="1">
      <c r="A37" s="2"/>
      <c r="B37" s="50">
        <v>25</v>
      </c>
      <c r="C37" s="51"/>
      <c r="D37" s="55" t="s">
        <v>183</v>
      </c>
      <c r="E37" s="56">
        <v>131.42125488142418</v>
      </c>
      <c r="F37" s="56">
        <v>131.42125488142418</v>
      </c>
      <c r="G37" s="56">
        <v>0</v>
      </c>
      <c r="H37" s="56">
        <f t="shared" si="2"/>
        <v>131.42125488142418</v>
      </c>
      <c r="I37" s="56">
        <v>0</v>
      </c>
      <c r="J37" s="56">
        <v>0</v>
      </c>
      <c r="K37" s="56">
        <f t="shared" si="3"/>
        <v>0</v>
      </c>
      <c r="L37" s="56">
        <f t="shared" si="4"/>
        <v>0</v>
      </c>
      <c r="M37" s="56">
        <f t="shared" si="5"/>
        <v>0</v>
      </c>
      <c r="N37" s="24"/>
      <c r="O37" s="12"/>
    </row>
    <row r="38" spans="1:15" s="8" customFormat="1" ht="15" customHeight="1">
      <c r="A38" s="2"/>
      <c r="B38" s="50">
        <v>26</v>
      </c>
      <c r="C38" s="51"/>
      <c r="D38" s="55" t="s">
        <v>184</v>
      </c>
      <c r="E38" s="56">
        <v>114.81579536541157</v>
      </c>
      <c r="F38" s="56">
        <v>114.81579536541156</v>
      </c>
      <c r="G38" s="56">
        <v>0</v>
      </c>
      <c r="H38" s="56">
        <f t="shared" si="2"/>
        <v>114.81579536541156</v>
      </c>
      <c r="I38" s="56">
        <v>0</v>
      </c>
      <c r="J38" s="56">
        <v>0</v>
      </c>
      <c r="K38" s="56">
        <f t="shared" si="3"/>
        <v>0</v>
      </c>
      <c r="L38" s="56">
        <f t="shared" si="4"/>
        <v>1.4210854715202004E-14</v>
      </c>
      <c r="M38" s="56">
        <f t="shared" si="5"/>
        <v>1.4210854715202004E-14</v>
      </c>
      <c r="N38" s="24"/>
      <c r="O38" s="12"/>
    </row>
    <row r="39" spans="1:15" s="8" customFormat="1" ht="15" customHeight="1">
      <c r="A39" s="2"/>
      <c r="B39" s="50">
        <v>27</v>
      </c>
      <c r="C39" s="51"/>
      <c r="D39" s="55" t="s">
        <v>185</v>
      </c>
      <c r="E39" s="56">
        <v>121.93666199006165</v>
      </c>
      <c r="F39" s="56">
        <v>121.93666199006164</v>
      </c>
      <c r="G39" s="56">
        <v>0</v>
      </c>
      <c r="H39" s="56">
        <f t="shared" si="2"/>
        <v>121.93666199006164</v>
      </c>
      <c r="I39" s="56">
        <v>0</v>
      </c>
      <c r="J39" s="56">
        <v>0</v>
      </c>
      <c r="K39" s="56">
        <f t="shared" si="3"/>
        <v>0</v>
      </c>
      <c r="L39" s="56">
        <f t="shared" si="4"/>
        <v>1.4210854715202004E-14</v>
      </c>
      <c r="M39" s="56">
        <f t="shared" si="5"/>
        <v>1.4210854715202004E-14</v>
      </c>
      <c r="N39" s="24"/>
      <c r="O39" s="12"/>
    </row>
    <row r="40" spans="1:15" s="8" customFormat="1" ht="15" customHeight="1">
      <c r="A40" s="2"/>
      <c r="B40" s="50">
        <v>28</v>
      </c>
      <c r="C40" s="51"/>
      <c r="D40" s="55" t="s">
        <v>186</v>
      </c>
      <c r="E40" s="56">
        <v>333.76200130017816</v>
      </c>
      <c r="F40" s="56">
        <v>333.7620013001782</v>
      </c>
      <c r="G40" s="56">
        <v>0</v>
      </c>
      <c r="H40" s="56">
        <f t="shared" si="2"/>
        <v>333.7620013001782</v>
      </c>
      <c r="I40" s="56">
        <v>0</v>
      </c>
      <c r="J40" s="56">
        <v>0</v>
      </c>
      <c r="K40" s="56">
        <f t="shared" si="3"/>
        <v>0</v>
      </c>
      <c r="L40" s="56">
        <f t="shared" si="4"/>
        <v>-5.684341886080802E-14</v>
      </c>
      <c r="M40" s="56">
        <f t="shared" si="5"/>
        <v>-5.684341886080802E-14</v>
      </c>
      <c r="N40" s="24"/>
      <c r="O40" s="12"/>
    </row>
    <row r="41" spans="1:15" s="8" customFormat="1" ht="15" customHeight="1">
      <c r="A41" s="2"/>
      <c r="B41" s="50">
        <v>29</v>
      </c>
      <c r="C41" s="51"/>
      <c r="D41" s="55" t="s">
        <v>187</v>
      </c>
      <c r="E41" s="56">
        <v>44.626217499999996</v>
      </c>
      <c r="F41" s="56">
        <v>44.62621750000001</v>
      </c>
      <c r="G41" s="56">
        <v>0</v>
      </c>
      <c r="H41" s="56">
        <f t="shared" si="2"/>
        <v>44.62621750000001</v>
      </c>
      <c r="I41" s="56">
        <v>0</v>
      </c>
      <c r="J41" s="56">
        <v>0</v>
      </c>
      <c r="K41" s="56">
        <f t="shared" si="3"/>
        <v>0</v>
      </c>
      <c r="L41" s="56">
        <f t="shared" si="4"/>
        <v>-1.4210854715202004E-14</v>
      </c>
      <c r="M41" s="56">
        <f t="shared" si="5"/>
        <v>-1.4210854715202004E-14</v>
      </c>
      <c r="N41" s="24"/>
      <c r="O41" s="12"/>
    </row>
    <row r="42" spans="1:15" s="8" customFormat="1" ht="15" customHeight="1">
      <c r="A42" s="2"/>
      <c r="B42" s="50">
        <v>30</v>
      </c>
      <c r="C42" s="51"/>
      <c r="D42" s="55" t="s">
        <v>188</v>
      </c>
      <c r="E42" s="56">
        <v>131.69078063002218</v>
      </c>
      <c r="F42" s="56">
        <v>131.69078063002218</v>
      </c>
      <c r="G42" s="56">
        <v>0</v>
      </c>
      <c r="H42" s="56">
        <f t="shared" si="2"/>
        <v>131.69078063002218</v>
      </c>
      <c r="I42" s="56">
        <v>0</v>
      </c>
      <c r="J42" s="56">
        <v>0</v>
      </c>
      <c r="K42" s="56">
        <f t="shared" si="3"/>
        <v>0</v>
      </c>
      <c r="L42" s="56">
        <f t="shared" si="4"/>
        <v>0</v>
      </c>
      <c r="M42" s="56">
        <f t="shared" si="5"/>
        <v>0</v>
      </c>
      <c r="N42" s="24"/>
      <c r="O42" s="12"/>
    </row>
    <row r="43" spans="1:15" s="8" customFormat="1" ht="15" customHeight="1">
      <c r="A43" s="2"/>
      <c r="B43" s="50">
        <v>31</v>
      </c>
      <c r="C43" s="51"/>
      <c r="D43" s="55" t="s">
        <v>189</v>
      </c>
      <c r="E43" s="56">
        <v>275.5313696263336</v>
      </c>
      <c r="F43" s="56">
        <v>275.5313696263336</v>
      </c>
      <c r="G43" s="56">
        <v>0</v>
      </c>
      <c r="H43" s="56">
        <f t="shared" si="2"/>
        <v>275.5313696263336</v>
      </c>
      <c r="I43" s="56">
        <v>0</v>
      </c>
      <c r="J43" s="56">
        <v>0</v>
      </c>
      <c r="K43" s="56">
        <f t="shared" si="3"/>
        <v>0</v>
      </c>
      <c r="L43" s="56">
        <f t="shared" si="4"/>
        <v>0</v>
      </c>
      <c r="M43" s="56">
        <f t="shared" si="5"/>
        <v>0</v>
      </c>
      <c r="N43" s="24"/>
      <c r="O43" s="12"/>
    </row>
    <row r="44" spans="1:15" s="8" customFormat="1" ht="15" customHeight="1">
      <c r="A44" s="2"/>
      <c r="B44" s="50">
        <v>32</v>
      </c>
      <c r="C44" s="51"/>
      <c r="D44" s="55" t="s">
        <v>190</v>
      </c>
      <c r="E44" s="56">
        <v>64.29994275</v>
      </c>
      <c r="F44" s="56">
        <v>64.29994275</v>
      </c>
      <c r="G44" s="56">
        <v>0</v>
      </c>
      <c r="H44" s="56">
        <f t="shared" si="2"/>
        <v>64.29994275</v>
      </c>
      <c r="I44" s="56">
        <v>0</v>
      </c>
      <c r="J44" s="56">
        <v>0</v>
      </c>
      <c r="K44" s="56">
        <f t="shared" si="3"/>
        <v>0</v>
      </c>
      <c r="L44" s="56">
        <f t="shared" si="4"/>
        <v>0</v>
      </c>
      <c r="M44" s="56">
        <f t="shared" si="5"/>
        <v>0</v>
      </c>
      <c r="N44" s="24"/>
      <c r="O44" s="12"/>
    </row>
    <row r="45" spans="1:15" s="8" customFormat="1" ht="15" customHeight="1">
      <c r="A45" s="2"/>
      <c r="B45" s="50">
        <v>33</v>
      </c>
      <c r="C45" s="51"/>
      <c r="D45" s="55" t="s">
        <v>191</v>
      </c>
      <c r="E45" s="56">
        <v>77.593362590275</v>
      </c>
      <c r="F45" s="56">
        <v>77.593362590275</v>
      </c>
      <c r="G45" s="56">
        <v>0</v>
      </c>
      <c r="H45" s="56">
        <f t="shared" si="2"/>
        <v>77.593362590275</v>
      </c>
      <c r="I45" s="56">
        <v>0</v>
      </c>
      <c r="J45" s="56">
        <v>0</v>
      </c>
      <c r="K45" s="56">
        <f t="shared" si="3"/>
        <v>0</v>
      </c>
      <c r="L45" s="56">
        <f t="shared" si="4"/>
        <v>0</v>
      </c>
      <c r="M45" s="56">
        <f t="shared" si="5"/>
        <v>0</v>
      </c>
      <c r="N45" s="24"/>
      <c r="O45" s="12"/>
    </row>
    <row r="46" spans="1:15" s="8" customFormat="1" ht="15" customHeight="1">
      <c r="A46" s="2"/>
      <c r="B46" s="50">
        <v>34</v>
      </c>
      <c r="C46" s="51"/>
      <c r="D46" s="55" t="s">
        <v>192</v>
      </c>
      <c r="E46" s="56">
        <v>72.49491253999999</v>
      </c>
      <c r="F46" s="56">
        <v>72.49491254</v>
      </c>
      <c r="G46" s="56">
        <v>0</v>
      </c>
      <c r="H46" s="56">
        <f t="shared" si="2"/>
        <v>72.49491254</v>
      </c>
      <c r="I46" s="56">
        <v>0</v>
      </c>
      <c r="J46" s="56">
        <v>0</v>
      </c>
      <c r="K46" s="56">
        <f t="shared" si="3"/>
        <v>0</v>
      </c>
      <c r="L46" s="56">
        <f t="shared" si="4"/>
        <v>-1.4210854715202004E-14</v>
      </c>
      <c r="M46" s="56">
        <f t="shared" si="5"/>
        <v>-1.4210854715202004E-14</v>
      </c>
      <c r="N46" s="24"/>
      <c r="O46" s="12"/>
    </row>
    <row r="47" spans="1:15" s="8" customFormat="1" ht="15" customHeight="1">
      <c r="A47" s="2"/>
      <c r="B47" s="50">
        <v>35</v>
      </c>
      <c r="C47" s="51"/>
      <c r="D47" s="55" t="s">
        <v>193</v>
      </c>
      <c r="E47" s="56">
        <v>40.49746312999999</v>
      </c>
      <c r="F47" s="56">
        <v>40.49746312999999</v>
      </c>
      <c r="G47" s="56">
        <v>0</v>
      </c>
      <c r="H47" s="56">
        <f t="shared" si="2"/>
        <v>40.49746312999999</v>
      </c>
      <c r="I47" s="56">
        <v>0</v>
      </c>
      <c r="J47" s="56">
        <v>0</v>
      </c>
      <c r="K47" s="56">
        <f t="shared" si="3"/>
        <v>0</v>
      </c>
      <c r="L47" s="56">
        <f t="shared" si="4"/>
        <v>0</v>
      </c>
      <c r="M47" s="56">
        <f t="shared" si="5"/>
        <v>0</v>
      </c>
      <c r="N47" s="24"/>
      <c r="O47" s="12"/>
    </row>
    <row r="48" spans="1:15" s="8" customFormat="1" ht="15" customHeight="1">
      <c r="A48" s="2"/>
      <c r="B48" s="50">
        <v>36</v>
      </c>
      <c r="C48" s="51"/>
      <c r="D48" s="55" t="s">
        <v>194</v>
      </c>
      <c r="E48" s="56">
        <v>8.588319090000002</v>
      </c>
      <c r="F48" s="56">
        <v>8.58831909</v>
      </c>
      <c r="G48" s="56">
        <v>0</v>
      </c>
      <c r="H48" s="56">
        <f t="shared" si="2"/>
        <v>8.58831909</v>
      </c>
      <c r="I48" s="56">
        <v>0</v>
      </c>
      <c r="J48" s="56">
        <v>0</v>
      </c>
      <c r="K48" s="56">
        <f t="shared" si="3"/>
        <v>0</v>
      </c>
      <c r="L48" s="56">
        <f t="shared" si="4"/>
        <v>1.7763568394002505E-15</v>
      </c>
      <c r="M48" s="56">
        <f t="shared" si="5"/>
        <v>1.7763568394002505E-15</v>
      </c>
      <c r="N48" s="24"/>
      <c r="O48" s="12"/>
    </row>
    <row r="49" spans="1:15" s="8" customFormat="1" ht="15" customHeight="1">
      <c r="A49" s="2"/>
      <c r="B49" s="50">
        <v>37</v>
      </c>
      <c r="C49" s="51"/>
      <c r="D49" s="55" t="s">
        <v>195</v>
      </c>
      <c r="E49" s="56">
        <v>173.17475668</v>
      </c>
      <c r="F49" s="56">
        <v>173.17475668</v>
      </c>
      <c r="G49" s="56">
        <v>0</v>
      </c>
      <c r="H49" s="56">
        <f t="shared" si="2"/>
        <v>173.17475668</v>
      </c>
      <c r="I49" s="56">
        <v>0</v>
      </c>
      <c r="J49" s="56">
        <v>0</v>
      </c>
      <c r="K49" s="56">
        <f t="shared" si="3"/>
        <v>0</v>
      </c>
      <c r="L49" s="56">
        <f t="shared" si="4"/>
        <v>0</v>
      </c>
      <c r="M49" s="56">
        <f t="shared" si="5"/>
        <v>0</v>
      </c>
      <c r="N49" s="24"/>
      <c r="O49" s="12"/>
    </row>
    <row r="50" spans="1:15" s="8" customFormat="1" ht="15" customHeight="1">
      <c r="A50" s="2"/>
      <c r="B50" s="50">
        <v>38</v>
      </c>
      <c r="C50" s="51"/>
      <c r="D50" s="55" t="s">
        <v>196</v>
      </c>
      <c r="E50" s="56">
        <v>113.81845592009047</v>
      </c>
      <c r="F50" s="56">
        <v>113.81845592009047</v>
      </c>
      <c r="G50" s="56">
        <v>0</v>
      </c>
      <c r="H50" s="56">
        <f t="shared" si="2"/>
        <v>113.81845592009047</v>
      </c>
      <c r="I50" s="56">
        <v>0</v>
      </c>
      <c r="J50" s="56">
        <v>0</v>
      </c>
      <c r="K50" s="56">
        <f t="shared" si="3"/>
        <v>0</v>
      </c>
      <c r="L50" s="56">
        <f t="shared" si="4"/>
        <v>0</v>
      </c>
      <c r="M50" s="56">
        <f t="shared" si="5"/>
        <v>0</v>
      </c>
      <c r="N50" s="24"/>
      <c r="O50" s="12"/>
    </row>
    <row r="51" spans="1:15" s="15" customFormat="1" ht="15" customHeight="1">
      <c r="A51" s="3"/>
      <c r="B51" s="57">
        <v>39</v>
      </c>
      <c r="C51" s="58"/>
      <c r="D51" s="59" t="s">
        <v>197</v>
      </c>
      <c r="E51" s="60">
        <v>65.67252826051964</v>
      </c>
      <c r="F51" s="60">
        <v>65.67252826051964</v>
      </c>
      <c r="G51" s="60">
        <v>0</v>
      </c>
      <c r="H51" s="56">
        <f t="shared" si="2"/>
        <v>65.67252826051964</v>
      </c>
      <c r="I51" s="60">
        <v>0</v>
      </c>
      <c r="J51" s="60">
        <v>0</v>
      </c>
      <c r="K51" s="56">
        <f t="shared" si="3"/>
        <v>0</v>
      </c>
      <c r="L51" s="56">
        <f t="shared" si="4"/>
        <v>0</v>
      </c>
      <c r="M51" s="56">
        <f t="shared" si="5"/>
        <v>0</v>
      </c>
      <c r="N51" s="13"/>
      <c r="O51" s="14"/>
    </row>
    <row r="52" spans="1:15" s="15" customFormat="1" ht="15" customHeight="1">
      <c r="A52" s="3"/>
      <c r="B52" s="57">
        <v>40</v>
      </c>
      <c r="C52" s="58"/>
      <c r="D52" s="59" t="s">
        <v>198</v>
      </c>
      <c r="E52" s="60">
        <v>14.80260972328886</v>
      </c>
      <c r="F52" s="60">
        <v>14.802609723288862</v>
      </c>
      <c r="G52" s="60">
        <v>0</v>
      </c>
      <c r="H52" s="56">
        <f t="shared" si="2"/>
        <v>14.802609723288862</v>
      </c>
      <c r="I52" s="60">
        <v>0</v>
      </c>
      <c r="J52" s="60">
        <v>0</v>
      </c>
      <c r="K52" s="56">
        <f t="shared" si="3"/>
        <v>0</v>
      </c>
      <c r="L52" s="56">
        <f t="shared" si="4"/>
        <v>-1.7763568394002505E-15</v>
      </c>
      <c r="M52" s="56">
        <f aca="true" t="shared" si="6" ref="M52:M115">K52+L52</f>
        <v>-1.7763568394002505E-15</v>
      </c>
      <c r="N52" s="13"/>
      <c r="O52" s="14"/>
    </row>
    <row r="53" spans="1:15" s="15" customFormat="1" ht="15" customHeight="1">
      <c r="A53" s="3"/>
      <c r="B53" s="57">
        <v>41</v>
      </c>
      <c r="C53" s="58"/>
      <c r="D53" s="59" t="s">
        <v>199</v>
      </c>
      <c r="E53" s="60">
        <v>247.30442837577942</v>
      </c>
      <c r="F53" s="60">
        <v>247.3044283757794</v>
      </c>
      <c r="G53" s="60">
        <v>0</v>
      </c>
      <c r="H53" s="56">
        <f t="shared" si="2"/>
        <v>247.3044283757794</v>
      </c>
      <c r="I53" s="60">
        <v>0</v>
      </c>
      <c r="J53" s="60">
        <v>0</v>
      </c>
      <c r="K53" s="56">
        <f t="shared" si="3"/>
        <v>0</v>
      </c>
      <c r="L53" s="56">
        <f t="shared" si="4"/>
        <v>2.842170943040401E-14</v>
      </c>
      <c r="M53" s="56">
        <f t="shared" si="6"/>
        <v>2.842170943040401E-14</v>
      </c>
      <c r="N53" s="13"/>
      <c r="O53" s="14"/>
    </row>
    <row r="54" spans="1:15" s="15" customFormat="1" ht="15" customHeight="1">
      <c r="A54" s="3"/>
      <c r="B54" s="57">
        <v>42</v>
      </c>
      <c r="C54" s="58"/>
      <c r="D54" s="59" t="s">
        <v>200</v>
      </c>
      <c r="E54" s="60">
        <v>107.3975542511396</v>
      </c>
      <c r="F54" s="60">
        <v>107.39755425113957</v>
      </c>
      <c r="G54" s="60">
        <v>0</v>
      </c>
      <c r="H54" s="56">
        <f t="shared" si="2"/>
        <v>107.39755425113957</v>
      </c>
      <c r="I54" s="60">
        <v>0</v>
      </c>
      <c r="J54" s="60">
        <v>0</v>
      </c>
      <c r="K54" s="56">
        <f t="shared" si="3"/>
        <v>0</v>
      </c>
      <c r="L54" s="56">
        <f t="shared" si="4"/>
        <v>2.842170943040401E-14</v>
      </c>
      <c r="M54" s="56">
        <f t="shared" si="6"/>
        <v>2.842170943040401E-14</v>
      </c>
      <c r="N54" s="13"/>
      <c r="O54" s="14"/>
    </row>
    <row r="55" spans="1:15" s="15" customFormat="1" ht="15" customHeight="1">
      <c r="A55" s="3"/>
      <c r="B55" s="57">
        <v>43</v>
      </c>
      <c r="C55" s="58"/>
      <c r="D55" s="59" t="s">
        <v>201</v>
      </c>
      <c r="E55" s="60">
        <v>43.74975758999999</v>
      </c>
      <c r="F55" s="60">
        <v>43.74975759</v>
      </c>
      <c r="G55" s="60">
        <v>0</v>
      </c>
      <c r="H55" s="56">
        <f t="shared" si="2"/>
        <v>43.74975759</v>
      </c>
      <c r="I55" s="60">
        <v>0</v>
      </c>
      <c r="J55" s="60">
        <v>0</v>
      </c>
      <c r="K55" s="56">
        <f t="shared" si="3"/>
        <v>0</v>
      </c>
      <c r="L55" s="56">
        <f t="shared" si="4"/>
        <v>-1.4210854715202004E-14</v>
      </c>
      <c r="M55" s="56">
        <f t="shared" si="6"/>
        <v>-1.4210854715202004E-14</v>
      </c>
      <c r="N55" s="13"/>
      <c r="O55" s="14"/>
    </row>
    <row r="56" spans="1:15" s="15" customFormat="1" ht="15" customHeight="1">
      <c r="A56" s="3"/>
      <c r="B56" s="57">
        <v>44</v>
      </c>
      <c r="C56" s="58"/>
      <c r="D56" s="59" t="s">
        <v>202</v>
      </c>
      <c r="E56" s="60">
        <v>21.997</v>
      </c>
      <c r="F56" s="60">
        <v>21.997</v>
      </c>
      <c r="G56" s="60">
        <v>0</v>
      </c>
      <c r="H56" s="56">
        <f t="shared" si="2"/>
        <v>21.997</v>
      </c>
      <c r="I56" s="60">
        <v>0</v>
      </c>
      <c r="J56" s="60">
        <v>0</v>
      </c>
      <c r="K56" s="56">
        <f t="shared" si="3"/>
        <v>0</v>
      </c>
      <c r="L56" s="56">
        <f t="shared" si="4"/>
        <v>0</v>
      </c>
      <c r="M56" s="56">
        <f t="shared" si="6"/>
        <v>0</v>
      </c>
      <c r="N56" s="13"/>
      <c r="O56" s="14"/>
    </row>
    <row r="57" spans="1:15" s="15" customFormat="1" ht="15" customHeight="1">
      <c r="A57" s="3"/>
      <c r="B57" s="57">
        <v>45</v>
      </c>
      <c r="C57" s="58"/>
      <c r="D57" s="59" t="s">
        <v>203</v>
      </c>
      <c r="E57" s="60">
        <v>57.29356075137106</v>
      </c>
      <c r="F57" s="60">
        <v>57.293560751371054</v>
      </c>
      <c r="G57" s="60">
        <v>0</v>
      </c>
      <c r="H57" s="56">
        <f t="shared" si="2"/>
        <v>57.293560751371054</v>
      </c>
      <c r="I57" s="60">
        <v>0</v>
      </c>
      <c r="J57" s="60">
        <v>0</v>
      </c>
      <c r="K57" s="56">
        <f t="shared" si="3"/>
        <v>0</v>
      </c>
      <c r="L57" s="56">
        <f t="shared" si="4"/>
        <v>7.105427357601002E-15</v>
      </c>
      <c r="M57" s="56">
        <f t="shared" si="6"/>
        <v>7.105427357601002E-15</v>
      </c>
      <c r="N57" s="13"/>
      <c r="O57" s="14"/>
    </row>
    <row r="58" spans="1:15" s="15" customFormat="1" ht="15" customHeight="1">
      <c r="A58" s="3"/>
      <c r="B58" s="57">
        <v>46</v>
      </c>
      <c r="C58" s="58"/>
      <c r="D58" s="59" t="s">
        <v>204</v>
      </c>
      <c r="E58" s="60">
        <v>21.401625550000002</v>
      </c>
      <c r="F58" s="60">
        <v>21.401625550000002</v>
      </c>
      <c r="G58" s="60">
        <v>0</v>
      </c>
      <c r="H58" s="56">
        <f t="shared" si="2"/>
        <v>21.401625550000002</v>
      </c>
      <c r="I58" s="60">
        <v>0</v>
      </c>
      <c r="J58" s="60">
        <v>0</v>
      </c>
      <c r="K58" s="56">
        <f t="shared" si="3"/>
        <v>0</v>
      </c>
      <c r="L58" s="56">
        <f t="shared" si="4"/>
        <v>0</v>
      </c>
      <c r="M58" s="56">
        <f t="shared" si="6"/>
        <v>0</v>
      </c>
      <c r="N58" s="13"/>
      <c r="O58" s="14"/>
    </row>
    <row r="59" spans="1:15" s="15" customFormat="1" ht="15" customHeight="1">
      <c r="A59" s="3"/>
      <c r="B59" s="57">
        <v>47</v>
      </c>
      <c r="C59" s="58"/>
      <c r="D59" s="59" t="s">
        <v>205</v>
      </c>
      <c r="E59" s="60">
        <v>44.79911905580576</v>
      </c>
      <c r="F59" s="60">
        <v>44.79911905580575</v>
      </c>
      <c r="G59" s="60">
        <v>0</v>
      </c>
      <c r="H59" s="56">
        <f t="shared" si="2"/>
        <v>44.79911905580575</v>
      </c>
      <c r="I59" s="60">
        <v>0</v>
      </c>
      <c r="J59" s="60">
        <v>0</v>
      </c>
      <c r="K59" s="56">
        <f t="shared" si="3"/>
        <v>0</v>
      </c>
      <c r="L59" s="56">
        <f t="shared" si="4"/>
        <v>1.4210854715202004E-14</v>
      </c>
      <c r="M59" s="56">
        <f t="shared" si="6"/>
        <v>1.4210854715202004E-14</v>
      </c>
      <c r="N59" s="13"/>
      <c r="O59" s="14"/>
    </row>
    <row r="60" spans="1:15" s="15" customFormat="1" ht="15" customHeight="1">
      <c r="A60" s="3"/>
      <c r="B60" s="57">
        <v>48</v>
      </c>
      <c r="C60" s="58"/>
      <c r="D60" s="59" t="s">
        <v>206</v>
      </c>
      <c r="E60" s="60">
        <v>56.00186400140512</v>
      </c>
      <c r="F60" s="60">
        <v>56.001864001405124</v>
      </c>
      <c r="G60" s="60">
        <v>0</v>
      </c>
      <c r="H60" s="56">
        <f t="shared" si="2"/>
        <v>56.001864001405124</v>
      </c>
      <c r="I60" s="60">
        <v>0</v>
      </c>
      <c r="J60" s="60">
        <v>0</v>
      </c>
      <c r="K60" s="56">
        <f t="shared" si="3"/>
        <v>0</v>
      </c>
      <c r="L60" s="56">
        <f t="shared" si="4"/>
        <v>-7.105427357601002E-15</v>
      </c>
      <c r="M60" s="56">
        <f t="shared" si="6"/>
        <v>-7.105427357601002E-15</v>
      </c>
      <c r="N60" s="13"/>
      <c r="O60" s="14"/>
    </row>
    <row r="61" spans="1:15" s="15" customFormat="1" ht="15" customHeight="1">
      <c r="A61" s="3"/>
      <c r="B61" s="57">
        <v>49</v>
      </c>
      <c r="C61" s="58"/>
      <c r="D61" s="59" t="s">
        <v>207</v>
      </c>
      <c r="E61" s="60">
        <v>126.85597924637304</v>
      </c>
      <c r="F61" s="60">
        <v>126.85597924637304</v>
      </c>
      <c r="G61" s="60">
        <v>0</v>
      </c>
      <c r="H61" s="56">
        <f t="shared" si="2"/>
        <v>126.85597924637304</v>
      </c>
      <c r="I61" s="60">
        <v>0</v>
      </c>
      <c r="J61" s="60">
        <v>0</v>
      </c>
      <c r="K61" s="56">
        <f t="shared" si="3"/>
        <v>0</v>
      </c>
      <c r="L61" s="56">
        <f t="shared" si="4"/>
        <v>0</v>
      </c>
      <c r="M61" s="56">
        <f t="shared" si="6"/>
        <v>0</v>
      </c>
      <c r="N61" s="13"/>
      <c r="O61" s="14"/>
    </row>
    <row r="62" spans="1:15" s="15" customFormat="1" ht="15" customHeight="1">
      <c r="A62" s="3"/>
      <c r="B62" s="57">
        <v>50</v>
      </c>
      <c r="C62" s="58"/>
      <c r="D62" s="59" t="s">
        <v>208</v>
      </c>
      <c r="E62" s="60">
        <v>152.4722666245053</v>
      </c>
      <c r="F62" s="60">
        <v>152.4722666245053</v>
      </c>
      <c r="G62" s="60">
        <v>0</v>
      </c>
      <c r="H62" s="56">
        <f t="shared" si="2"/>
        <v>152.4722666245053</v>
      </c>
      <c r="I62" s="60">
        <v>0</v>
      </c>
      <c r="J62" s="60">
        <v>0</v>
      </c>
      <c r="K62" s="56">
        <f t="shared" si="3"/>
        <v>0</v>
      </c>
      <c r="L62" s="56">
        <f t="shared" si="4"/>
        <v>0</v>
      </c>
      <c r="M62" s="56">
        <f t="shared" si="6"/>
        <v>0</v>
      </c>
      <c r="N62" s="13"/>
      <c r="O62" s="14"/>
    </row>
    <row r="63" spans="1:15" s="15" customFormat="1" ht="15" customHeight="1">
      <c r="A63" s="3"/>
      <c r="B63" s="57">
        <v>51</v>
      </c>
      <c r="C63" s="58"/>
      <c r="D63" s="59" t="s">
        <v>209</v>
      </c>
      <c r="E63" s="60">
        <v>28.62433331004499</v>
      </c>
      <c r="F63" s="60">
        <v>28.624333310044985</v>
      </c>
      <c r="G63" s="60">
        <v>0</v>
      </c>
      <c r="H63" s="56">
        <f t="shared" si="2"/>
        <v>28.624333310044985</v>
      </c>
      <c r="I63" s="60">
        <v>0</v>
      </c>
      <c r="J63" s="60">
        <v>0</v>
      </c>
      <c r="K63" s="56">
        <f t="shared" si="3"/>
        <v>0</v>
      </c>
      <c r="L63" s="56">
        <f t="shared" si="4"/>
        <v>3.552713678800501E-15</v>
      </c>
      <c r="M63" s="56">
        <f t="shared" si="6"/>
        <v>3.552713678800501E-15</v>
      </c>
      <c r="N63" s="13"/>
      <c r="O63" s="14"/>
    </row>
    <row r="64" spans="1:15" s="15" customFormat="1" ht="15" customHeight="1">
      <c r="A64" s="3"/>
      <c r="B64" s="57">
        <v>52</v>
      </c>
      <c r="C64" s="58"/>
      <c r="D64" s="59" t="s">
        <v>210</v>
      </c>
      <c r="E64" s="60">
        <v>27.51612338777808</v>
      </c>
      <c r="F64" s="60">
        <v>27.51612338777808</v>
      </c>
      <c r="G64" s="60">
        <v>0</v>
      </c>
      <c r="H64" s="56">
        <f t="shared" si="2"/>
        <v>27.51612338777808</v>
      </c>
      <c r="I64" s="60">
        <v>0</v>
      </c>
      <c r="J64" s="60">
        <v>0</v>
      </c>
      <c r="K64" s="56">
        <f t="shared" si="3"/>
        <v>0</v>
      </c>
      <c r="L64" s="56">
        <f t="shared" si="4"/>
        <v>0</v>
      </c>
      <c r="M64" s="56">
        <f t="shared" si="6"/>
        <v>0</v>
      </c>
      <c r="N64" s="13"/>
      <c r="O64" s="14"/>
    </row>
    <row r="65" spans="1:15" s="15" customFormat="1" ht="15" customHeight="1">
      <c r="A65" s="3"/>
      <c r="B65" s="57">
        <v>53</v>
      </c>
      <c r="C65" s="58"/>
      <c r="D65" s="59" t="s">
        <v>211</v>
      </c>
      <c r="E65" s="60">
        <v>16.669352629095687</v>
      </c>
      <c r="F65" s="60">
        <v>16.66935262909569</v>
      </c>
      <c r="G65" s="60">
        <v>0</v>
      </c>
      <c r="H65" s="56">
        <f t="shared" si="2"/>
        <v>16.66935262909569</v>
      </c>
      <c r="I65" s="60">
        <v>0</v>
      </c>
      <c r="J65" s="60">
        <v>0</v>
      </c>
      <c r="K65" s="56">
        <f t="shared" si="3"/>
        <v>0</v>
      </c>
      <c r="L65" s="56">
        <f t="shared" si="4"/>
        <v>-3.552713678800501E-15</v>
      </c>
      <c r="M65" s="56">
        <f t="shared" si="6"/>
        <v>-3.552713678800501E-15</v>
      </c>
      <c r="N65" s="13"/>
      <c r="O65" s="14"/>
    </row>
    <row r="66" spans="1:15" s="15" customFormat="1" ht="15" customHeight="1">
      <c r="A66" s="3"/>
      <c r="B66" s="57">
        <v>54</v>
      </c>
      <c r="C66" s="58"/>
      <c r="D66" s="59" t="s">
        <v>212</v>
      </c>
      <c r="E66" s="60">
        <v>25.98861947172407</v>
      </c>
      <c r="F66" s="60">
        <v>25.98861947172408</v>
      </c>
      <c r="G66" s="60">
        <v>0</v>
      </c>
      <c r="H66" s="56">
        <f t="shared" si="2"/>
        <v>25.98861947172408</v>
      </c>
      <c r="I66" s="60">
        <v>0</v>
      </c>
      <c r="J66" s="60">
        <v>0</v>
      </c>
      <c r="K66" s="56">
        <f t="shared" si="3"/>
        <v>0</v>
      </c>
      <c r="L66" s="56">
        <f t="shared" si="4"/>
        <v>-7.105427357601002E-15</v>
      </c>
      <c r="M66" s="56">
        <f t="shared" si="6"/>
        <v>-7.105427357601002E-15</v>
      </c>
      <c r="N66" s="13"/>
      <c r="O66" s="14"/>
    </row>
    <row r="67" spans="1:15" s="15" customFormat="1" ht="25.5">
      <c r="A67" s="3"/>
      <c r="B67" s="57">
        <v>55</v>
      </c>
      <c r="C67" s="58"/>
      <c r="D67" s="59" t="s">
        <v>213</v>
      </c>
      <c r="E67" s="60">
        <v>21.17882264</v>
      </c>
      <c r="F67" s="60">
        <v>21.17882264</v>
      </c>
      <c r="G67" s="60">
        <v>0</v>
      </c>
      <c r="H67" s="56">
        <f t="shared" si="2"/>
        <v>21.17882264</v>
      </c>
      <c r="I67" s="60">
        <v>0</v>
      </c>
      <c r="J67" s="60">
        <v>0</v>
      </c>
      <c r="K67" s="56">
        <f t="shared" si="3"/>
        <v>0</v>
      </c>
      <c r="L67" s="56">
        <f t="shared" si="4"/>
        <v>0</v>
      </c>
      <c r="M67" s="56">
        <f t="shared" si="6"/>
        <v>0</v>
      </c>
      <c r="N67" s="13"/>
      <c r="O67" s="14"/>
    </row>
    <row r="68" spans="1:15" s="15" customFormat="1" ht="25.5">
      <c r="A68" s="3"/>
      <c r="B68" s="57">
        <v>57</v>
      </c>
      <c r="C68" s="58"/>
      <c r="D68" s="59" t="s">
        <v>214</v>
      </c>
      <c r="E68" s="60">
        <v>13.758607351458227</v>
      </c>
      <c r="F68" s="60">
        <v>13.758607351458231</v>
      </c>
      <c r="G68" s="60">
        <v>0</v>
      </c>
      <c r="H68" s="56">
        <f t="shared" si="2"/>
        <v>13.758607351458231</v>
      </c>
      <c r="I68" s="60">
        <v>0</v>
      </c>
      <c r="J68" s="60">
        <v>0</v>
      </c>
      <c r="K68" s="56">
        <f t="shared" si="3"/>
        <v>0</v>
      </c>
      <c r="L68" s="56">
        <f t="shared" si="4"/>
        <v>-3.552713678800501E-15</v>
      </c>
      <c r="M68" s="56">
        <f t="shared" si="6"/>
        <v>-3.552713678800501E-15</v>
      </c>
      <c r="N68" s="13"/>
      <c r="O68" s="14"/>
    </row>
    <row r="69" spans="1:15" s="15" customFormat="1" ht="15" customHeight="1">
      <c r="A69" s="3"/>
      <c r="B69" s="57">
        <v>58</v>
      </c>
      <c r="C69" s="58"/>
      <c r="D69" s="59" t="s">
        <v>215</v>
      </c>
      <c r="E69" s="60">
        <v>77.9803577614293</v>
      </c>
      <c r="F69" s="60">
        <v>77.9803577614293</v>
      </c>
      <c r="G69" s="60">
        <v>0</v>
      </c>
      <c r="H69" s="56">
        <f t="shared" si="2"/>
        <v>77.9803577614293</v>
      </c>
      <c r="I69" s="60">
        <v>0</v>
      </c>
      <c r="J69" s="60">
        <v>0</v>
      </c>
      <c r="K69" s="56">
        <f t="shared" si="3"/>
        <v>0</v>
      </c>
      <c r="L69" s="56">
        <f t="shared" si="4"/>
        <v>0</v>
      </c>
      <c r="M69" s="56">
        <f t="shared" si="6"/>
        <v>0</v>
      </c>
      <c r="N69" s="13"/>
      <c r="O69" s="14"/>
    </row>
    <row r="70" spans="1:15" s="15" customFormat="1" ht="15" customHeight="1">
      <c r="A70" s="3"/>
      <c r="B70" s="57">
        <v>59</v>
      </c>
      <c r="C70" s="58"/>
      <c r="D70" s="59" t="s">
        <v>216</v>
      </c>
      <c r="E70" s="60">
        <v>30.292623472543657</v>
      </c>
      <c r="F70" s="60">
        <v>30.29262347254365</v>
      </c>
      <c r="G70" s="60">
        <v>0</v>
      </c>
      <c r="H70" s="56">
        <f t="shared" si="2"/>
        <v>30.29262347254365</v>
      </c>
      <c r="I70" s="60">
        <v>0</v>
      </c>
      <c r="J70" s="60">
        <v>0</v>
      </c>
      <c r="K70" s="56">
        <f t="shared" si="3"/>
        <v>0</v>
      </c>
      <c r="L70" s="56">
        <f t="shared" si="4"/>
        <v>7.105427357601002E-15</v>
      </c>
      <c r="M70" s="56">
        <f t="shared" si="6"/>
        <v>7.105427357601002E-15</v>
      </c>
      <c r="N70" s="13"/>
      <c r="O70" s="14"/>
    </row>
    <row r="71" spans="1:15" s="15" customFormat="1" ht="25.5">
      <c r="A71" s="3"/>
      <c r="B71" s="57">
        <v>60</v>
      </c>
      <c r="C71" s="58"/>
      <c r="D71" s="59" t="s">
        <v>217</v>
      </c>
      <c r="E71" s="60">
        <v>113.36041571099422</v>
      </c>
      <c r="F71" s="60">
        <v>113.36041571099425</v>
      </c>
      <c r="G71" s="60">
        <v>0</v>
      </c>
      <c r="H71" s="56">
        <f t="shared" si="2"/>
        <v>113.36041571099425</v>
      </c>
      <c r="I71" s="60">
        <v>0</v>
      </c>
      <c r="J71" s="60">
        <v>0</v>
      </c>
      <c r="K71" s="56">
        <f t="shared" si="3"/>
        <v>0</v>
      </c>
      <c r="L71" s="56">
        <f t="shared" si="4"/>
        <v>-2.842170943040401E-14</v>
      </c>
      <c r="M71" s="56">
        <f t="shared" si="6"/>
        <v>-2.842170943040401E-14</v>
      </c>
      <c r="N71" s="13"/>
      <c r="O71" s="14"/>
    </row>
    <row r="72" spans="1:15" s="15" customFormat="1" ht="15" customHeight="1">
      <c r="A72" s="3"/>
      <c r="B72" s="57">
        <v>61</v>
      </c>
      <c r="C72" s="58"/>
      <c r="D72" s="59" t="s">
        <v>218</v>
      </c>
      <c r="E72" s="60">
        <v>76.98767900043511</v>
      </c>
      <c r="F72" s="60">
        <v>76.98767900043508</v>
      </c>
      <c r="G72" s="60">
        <v>0</v>
      </c>
      <c r="H72" s="56">
        <f t="shared" si="2"/>
        <v>76.98767900043508</v>
      </c>
      <c r="I72" s="60">
        <v>0</v>
      </c>
      <c r="J72" s="60">
        <v>0</v>
      </c>
      <c r="K72" s="56">
        <f t="shared" si="3"/>
        <v>0</v>
      </c>
      <c r="L72" s="56">
        <f t="shared" si="4"/>
        <v>2.842170943040401E-14</v>
      </c>
      <c r="M72" s="56">
        <f t="shared" si="6"/>
        <v>2.842170943040401E-14</v>
      </c>
      <c r="N72" s="13"/>
      <c r="O72" s="14"/>
    </row>
    <row r="73" spans="1:15" s="15" customFormat="1" ht="15" customHeight="1">
      <c r="A73" s="3"/>
      <c r="B73" s="57">
        <v>62</v>
      </c>
      <c r="C73" s="58"/>
      <c r="D73" s="59" t="s">
        <v>31</v>
      </c>
      <c r="E73" s="60">
        <v>634.0260091906674</v>
      </c>
      <c r="F73" s="60">
        <v>613.6882976673139</v>
      </c>
      <c r="G73" s="60">
        <v>16.325474611154338</v>
      </c>
      <c r="H73" s="56">
        <f t="shared" si="2"/>
        <v>630.0137722784683</v>
      </c>
      <c r="I73" s="60">
        <v>0</v>
      </c>
      <c r="J73" s="60">
        <v>2.674824611154337</v>
      </c>
      <c r="K73" s="56">
        <f t="shared" si="3"/>
        <v>2.674824611154337</v>
      </c>
      <c r="L73" s="56">
        <f t="shared" si="4"/>
        <v>1.3374123010447772</v>
      </c>
      <c r="M73" s="56">
        <f t="shared" si="6"/>
        <v>4.012236912199114</v>
      </c>
      <c r="N73" s="13"/>
      <c r="O73" s="14"/>
    </row>
    <row r="74" spans="1:15" s="15" customFormat="1" ht="15" customHeight="1">
      <c r="A74" s="3"/>
      <c r="B74" s="57">
        <v>63</v>
      </c>
      <c r="C74" s="58"/>
      <c r="D74" s="59" t="s">
        <v>32</v>
      </c>
      <c r="E74" s="60">
        <v>833.4843082289019</v>
      </c>
      <c r="F74" s="60">
        <v>358.22267440007823</v>
      </c>
      <c r="G74" s="60">
        <v>27.95656670662175</v>
      </c>
      <c r="H74" s="56">
        <f t="shared" si="2"/>
        <v>386.1792411067</v>
      </c>
      <c r="I74" s="60">
        <v>0</v>
      </c>
      <c r="J74" s="60">
        <v>27.95656670662175</v>
      </c>
      <c r="K74" s="56">
        <f t="shared" si="3"/>
        <v>27.95656670662175</v>
      </c>
      <c r="L74" s="56">
        <f t="shared" si="4"/>
        <v>419.3485004155802</v>
      </c>
      <c r="M74" s="56">
        <f t="shared" si="6"/>
        <v>447.30506712220193</v>
      </c>
      <c r="N74" s="13"/>
      <c r="O74" s="14"/>
    </row>
    <row r="75" spans="1:15" s="15" customFormat="1" ht="15" customHeight="1">
      <c r="A75" s="3"/>
      <c r="B75" s="57">
        <v>64</v>
      </c>
      <c r="C75" s="58"/>
      <c r="D75" s="59" t="s">
        <v>219</v>
      </c>
      <c r="E75" s="60">
        <v>6.69342419197045</v>
      </c>
      <c r="F75" s="60">
        <v>6.693424191970449</v>
      </c>
      <c r="G75" s="60">
        <v>0</v>
      </c>
      <c r="H75" s="56">
        <f t="shared" si="2"/>
        <v>6.693424191970449</v>
      </c>
      <c r="I75" s="60">
        <v>0</v>
      </c>
      <c r="J75" s="60">
        <v>0</v>
      </c>
      <c r="K75" s="56">
        <f t="shared" si="3"/>
        <v>0</v>
      </c>
      <c r="L75" s="56">
        <f t="shared" si="4"/>
        <v>8.881784197001252E-16</v>
      </c>
      <c r="M75" s="56">
        <f t="shared" si="6"/>
        <v>8.881784197001252E-16</v>
      </c>
      <c r="N75" s="13"/>
      <c r="O75" s="14"/>
    </row>
    <row r="76" spans="1:15" s="15" customFormat="1" ht="15" customHeight="1">
      <c r="A76" s="3"/>
      <c r="B76" s="57">
        <v>65</v>
      </c>
      <c r="C76" s="58"/>
      <c r="D76" s="59" t="s">
        <v>220</v>
      </c>
      <c r="E76" s="60">
        <v>68.31551940585474</v>
      </c>
      <c r="F76" s="60">
        <v>68.31551940585476</v>
      </c>
      <c r="G76" s="60">
        <v>0</v>
      </c>
      <c r="H76" s="56">
        <f t="shared" si="2"/>
        <v>68.31551940585476</v>
      </c>
      <c r="I76" s="60">
        <v>0</v>
      </c>
      <c r="J76" s="60">
        <v>0</v>
      </c>
      <c r="K76" s="56">
        <f t="shared" si="3"/>
        <v>0</v>
      </c>
      <c r="L76" s="56">
        <f t="shared" si="4"/>
        <v>-1.4210854715202004E-14</v>
      </c>
      <c r="M76" s="56">
        <f t="shared" si="6"/>
        <v>-1.4210854715202004E-14</v>
      </c>
      <c r="N76" s="13"/>
      <c r="O76" s="14"/>
    </row>
    <row r="77" spans="1:15" s="15" customFormat="1" ht="15" customHeight="1">
      <c r="A77" s="3"/>
      <c r="B77" s="57">
        <v>66</v>
      </c>
      <c r="C77" s="58"/>
      <c r="D77" s="59" t="s">
        <v>221</v>
      </c>
      <c r="E77" s="60">
        <v>74.97258862546283</v>
      </c>
      <c r="F77" s="60">
        <v>74.97258862546283</v>
      </c>
      <c r="G77" s="60">
        <v>0</v>
      </c>
      <c r="H77" s="56">
        <f t="shared" si="2"/>
        <v>74.97258862546283</v>
      </c>
      <c r="I77" s="60">
        <v>0</v>
      </c>
      <c r="J77" s="60">
        <v>0</v>
      </c>
      <c r="K77" s="56">
        <f t="shared" si="3"/>
        <v>0</v>
      </c>
      <c r="L77" s="56">
        <f t="shared" si="4"/>
        <v>0</v>
      </c>
      <c r="M77" s="56">
        <f t="shared" si="6"/>
        <v>0</v>
      </c>
      <c r="N77" s="13"/>
      <c r="O77" s="14"/>
    </row>
    <row r="78" spans="1:15" s="15" customFormat="1" ht="15" customHeight="1">
      <c r="A78" s="3"/>
      <c r="B78" s="57">
        <v>67</v>
      </c>
      <c r="C78" s="58"/>
      <c r="D78" s="59" t="s">
        <v>222</v>
      </c>
      <c r="E78" s="60">
        <v>20.452486801201058</v>
      </c>
      <c r="F78" s="60">
        <v>20.45248680120106</v>
      </c>
      <c r="G78" s="60">
        <v>0</v>
      </c>
      <c r="H78" s="56">
        <f t="shared" si="2"/>
        <v>20.45248680120106</v>
      </c>
      <c r="I78" s="60">
        <v>0</v>
      </c>
      <c r="J78" s="60">
        <v>0</v>
      </c>
      <c r="K78" s="56">
        <f t="shared" si="3"/>
        <v>0</v>
      </c>
      <c r="L78" s="56">
        <f t="shared" si="4"/>
        <v>-3.552713678800501E-15</v>
      </c>
      <c r="M78" s="56">
        <f t="shared" si="6"/>
        <v>-3.552713678800501E-15</v>
      </c>
      <c r="N78" s="13"/>
      <c r="O78" s="14"/>
    </row>
    <row r="79" spans="1:15" s="15" customFormat="1" ht="15" customHeight="1">
      <c r="A79" s="3"/>
      <c r="B79" s="57">
        <v>68</v>
      </c>
      <c r="C79" s="58"/>
      <c r="D79" s="59" t="s">
        <v>33</v>
      </c>
      <c r="E79" s="60">
        <v>92.83491262652927</v>
      </c>
      <c r="F79" s="60">
        <v>79.7518479259767</v>
      </c>
      <c r="G79" s="60">
        <v>2.2372145769025407</v>
      </c>
      <c r="H79" s="56">
        <f aca="true" t="shared" si="7" ref="H79:H142">F79+G79</f>
        <v>81.98906250287925</v>
      </c>
      <c r="I79" s="60">
        <v>0</v>
      </c>
      <c r="J79" s="60">
        <v>2.1645652114976324</v>
      </c>
      <c r="K79" s="56">
        <f aca="true" t="shared" si="8" ref="K79:K142">+I79+J79</f>
        <v>2.1645652114976324</v>
      </c>
      <c r="L79" s="56">
        <f aca="true" t="shared" si="9" ref="L79:L142">E79-H79-K79</f>
        <v>8.681284912152393</v>
      </c>
      <c r="M79" s="56">
        <f t="shared" si="6"/>
        <v>10.845850123650024</v>
      </c>
      <c r="N79" s="13"/>
      <c r="O79" s="14"/>
    </row>
    <row r="80" spans="1:15" s="15" customFormat="1" ht="15" customHeight="1">
      <c r="A80" s="3"/>
      <c r="B80" s="57">
        <v>69</v>
      </c>
      <c r="C80" s="58"/>
      <c r="D80" s="59" t="s">
        <v>223</v>
      </c>
      <c r="E80" s="60">
        <v>33.21054303035763</v>
      </c>
      <c r="F80" s="60">
        <v>33.21054303035763</v>
      </c>
      <c r="G80" s="60">
        <v>0</v>
      </c>
      <c r="H80" s="56">
        <f t="shared" si="7"/>
        <v>33.21054303035763</v>
      </c>
      <c r="I80" s="60">
        <v>0</v>
      </c>
      <c r="J80" s="60">
        <v>0</v>
      </c>
      <c r="K80" s="56">
        <f t="shared" si="8"/>
        <v>0</v>
      </c>
      <c r="L80" s="56">
        <f t="shared" si="9"/>
        <v>0</v>
      </c>
      <c r="M80" s="56">
        <f t="shared" si="6"/>
        <v>0</v>
      </c>
      <c r="N80" s="13"/>
      <c r="O80" s="14"/>
    </row>
    <row r="81" spans="1:15" s="15" customFormat="1" ht="15" customHeight="1">
      <c r="A81" s="3"/>
      <c r="B81" s="57">
        <v>70</v>
      </c>
      <c r="C81" s="58"/>
      <c r="D81" s="59" t="s">
        <v>224</v>
      </c>
      <c r="E81" s="60">
        <v>37.112032709573505</v>
      </c>
      <c r="F81" s="60">
        <v>37.1120327095735</v>
      </c>
      <c r="G81" s="60">
        <v>0</v>
      </c>
      <c r="H81" s="56">
        <f t="shared" si="7"/>
        <v>37.1120327095735</v>
      </c>
      <c r="I81" s="60">
        <v>0</v>
      </c>
      <c r="J81" s="60">
        <v>0</v>
      </c>
      <c r="K81" s="56">
        <f t="shared" si="8"/>
        <v>0</v>
      </c>
      <c r="L81" s="56">
        <f t="shared" si="9"/>
        <v>7.105427357601002E-15</v>
      </c>
      <c r="M81" s="56">
        <f t="shared" si="6"/>
        <v>7.105427357601002E-15</v>
      </c>
      <c r="N81" s="13"/>
      <c r="O81" s="14"/>
    </row>
    <row r="82" spans="1:15" s="15" customFormat="1" ht="15" customHeight="1">
      <c r="A82" s="3"/>
      <c r="B82" s="57">
        <v>71</v>
      </c>
      <c r="C82" s="58"/>
      <c r="D82" s="59" t="s">
        <v>225</v>
      </c>
      <c r="E82" s="60">
        <v>13.575302899899425</v>
      </c>
      <c r="F82" s="60">
        <v>13.575302899899429</v>
      </c>
      <c r="G82" s="60">
        <v>0</v>
      </c>
      <c r="H82" s="56">
        <f t="shared" si="7"/>
        <v>13.575302899899429</v>
      </c>
      <c r="I82" s="60">
        <v>0</v>
      </c>
      <c r="J82" s="60">
        <v>0</v>
      </c>
      <c r="K82" s="56">
        <f t="shared" si="8"/>
        <v>0</v>
      </c>
      <c r="L82" s="56">
        <f t="shared" si="9"/>
        <v>-3.552713678800501E-15</v>
      </c>
      <c r="M82" s="56">
        <f t="shared" si="6"/>
        <v>-3.552713678800501E-15</v>
      </c>
      <c r="N82" s="13"/>
      <c r="O82" s="14"/>
    </row>
    <row r="83" spans="1:15" s="15" customFormat="1" ht="15" customHeight="1">
      <c r="A83" s="3"/>
      <c r="B83" s="57">
        <v>72</v>
      </c>
      <c r="C83" s="58"/>
      <c r="D83" s="59" t="s">
        <v>226</v>
      </c>
      <c r="E83" s="60">
        <v>30.908243400005833</v>
      </c>
      <c r="F83" s="60">
        <v>30.908243400005833</v>
      </c>
      <c r="G83" s="60">
        <v>0</v>
      </c>
      <c r="H83" s="56">
        <f t="shared" si="7"/>
        <v>30.908243400005833</v>
      </c>
      <c r="I83" s="60">
        <v>0</v>
      </c>
      <c r="J83" s="60">
        <v>0</v>
      </c>
      <c r="K83" s="56">
        <f t="shared" si="8"/>
        <v>0</v>
      </c>
      <c r="L83" s="56">
        <f t="shared" si="9"/>
        <v>0</v>
      </c>
      <c r="M83" s="56">
        <f t="shared" si="6"/>
        <v>0</v>
      </c>
      <c r="N83" s="13"/>
      <c r="O83" s="14"/>
    </row>
    <row r="84" spans="1:15" s="15" customFormat="1" ht="15" customHeight="1">
      <c r="A84" s="3"/>
      <c r="B84" s="57">
        <v>73</v>
      </c>
      <c r="C84" s="58"/>
      <c r="D84" s="59" t="s">
        <v>227</v>
      </c>
      <c r="E84" s="60">
        <v>42.342147</v>
      </c>
      <c r="F84" s="60">
        <v>42.34214699999999</v>
      </c>
      <c r="G84" s="60">
        <v>0</v>
      </c>
      <c r="H84" s="56">
        <f t="shared" si="7"/>
        <v>42.34214699999999</v>
      </c>
      <c r="I84" s="60">
        <v>0</v>
      </c>
      <c r="J84" s="60">
        <v>0</v>
      </c>
      <c r="K84" s="56">
        <f t="shared" si="8"/>
        <v>0</v>
      </c>
      <c r="L84" s="56">
        <f t="shared" si="9"/>
        <v>7.105427357601002E-15</v>
      </c>
      <c r="M84" s="56">
        <f t="shared" si="6"/>
        <v>7.105427357601002E-15</v>
      </c>
      <c r="N84" s="13"/>
      <c r="O84" s="14"/>
    </row>
    <row r="85" spans="1:15" s="15" customFormat="1" ht="15" customHeight="1">
      <c r="A85" s="3"/>
      <c r="B85" s="57">
        <v>74</v>
      </c>
      <c r="C85" s="58"/>
      <c r="D85" s="59" t="s">
        <v>228</v>
      </c>
      <c r="E85" s="60">
        <v>6.348034009774804</v>
      </c>
      <c r="F85" s="60">
        <v>6.348034009774803</v>
      </c>
      <c r="G85" s="60">
        <v>0</v>
      </c>
      <c r="H85" s="56">
        <f t="shared" si="7"/>
        <v>6.348034009774803</v>
      </c>
      <c r="I85" s="60">
        <v>0</v>
      </c>
      <c r="J85" s="60">
        <v>0</v>
      </c>
      <c r="K85" s="56">
        <f t="shared" si="8"/>
        <v>0</v>
      </c>
      <c r="L85" s="56">
        <f t="shared" si="9"/>
        <v>8.881784197001252E-16</v>
      </c>
      <c r="M85" s="56">
        <f t="shared" si="6"/>
        <v>8.881784197001252E-16</v>
      </c>
      <c r="N85" s="13"/>
      <c r="O85" s="14"/>
    </row>
    <row r="86" spans="1:15" s="15" customFormat="1" ht="15" customHeight="1">
      <c r="A86" s="3"/>
      <c r="B86" s="57">
        <v>75</v>
      </c>
      <c r="C86" s="58"/>
      <c r="D86" s="59" t="s">
        <v>229</v>
      </c>
      <c r="E86" s="60">
        <v>11.555074340533421</v>
      </c>
      <c r="F86" s="60">
        <v>11.555074340533421</v>
      </c>
      <c r="G86" s="60">
        <v>0</v>
      </c>
      <c r="H86" s="56">
        <f t="shared" si="7"/>
        <v>11.555074340533421</v>
      </c>
      <c r="I86" s="60">
        <v>0</v>
      </c>
      <c r="J86" s="60">
        <v>0</v>
      </c>
      <c r="K86" s="56">
        <f t="shared" si="8"/>
        <v>0</v>
      </c>
      <c r="L86" s="56">
        <f t="shared" si="9"/>
        <v>0</v>
      </c>
      <c r="M86" s="56">
        <f t="shared" si="6"/>
        <v>0</v>
      </c>
      <c r="N86" s="13"/>
      <c r="O86" s="14"/>
    </row>
    <row r="87" spans="1:15" s="15" customFormat="1" ht="15" customHeight="1">
      <c r="A87" s="3"/>
      <c r="B87" s="57">
        <v>76</v>
      </c>
      <c r="C87" s="58"/>
      <c r="D87" s="59" t="s">
        <v>230</v>
      </c>
      <c r="E87" s="60">
        <v>18.765999999833024</v>
      </c>
      <c r="F87" s="60">
        <v>18.765999999833024</v>
      </c>
      <c r="G87" s="60">
        <v>0</v>
      </c>
      <c r="H87" s="56">
        <f t="shared" si="7"/>
        <v>18.765999999833024</v>
      </c>
      <c r="I87" s="60">
        <v>0</v>
      </c>
      <c r="J87" s="60">
        <v>0</v>
      </c>
      <c r="K87" s="56">
        <f t="shared" si="8"/>
        <v>0</v>
      </c>
      <c r="L87" s="56">
        <f t="shared" si="9"/>
        <v>0</v>
      </c>
      <c r="M87" s="56">
        <f t="shared" si="6"/>
        <v>0</v>
      </c>
      <c r="N87" s="13"/>
      <c r="O87" s="14"/>
    </row>
    <row r="88" spans="1:15" s="15" customFormat="1" ht="15" customHeight="1">
      <c r="A88" s="3"/>
      <c r="B88" s="57">
        <v>77</v>
      </c>
      <c r="C88" s="58"/>
      <c r="D88" s="59" t="s">
        <v>231</v>
      </c>
      <c r="E88" s="60">
        <v>14.403624000012586</v>
      </c>
      <c r="F88" s="60">
        <v>14.403624000012586</v>
      </c>
      <c r="G88" s="60">
        <v>0</v>
      </c>
      <c r="H88" s="56">
        <f t="shared" si="7"/>
        <v>14.403624000012586</v>
      </c>
      <c r="I88" s="60">
        <v>0</v>
      </c>
      <c r="J88" s="60">
        <v>0</v>
      </c>
      <c r="K88" s="56">
        <f t="shared" si="8"/>
        <v>0</v>
      </c>
      <c r="L88" s="56">
        <f t="shared" si="9"/>
        <v>0</v>
      </c>
      <c r="M88" s="56">
        <f t="shared" si="6"/>
        <v>0</v>
      </c>
      <c r="N88" s="13"/>
      <c r="O88" s="14"/>
    </row>
    <row r="89" spans="1:15" s="15" customFormat="1" ht="15" customHeight="1">
      <c r="A89" s="3"/>
      <c r="B89" s="57">
        <v>78</v>
      </c>
      <c r="C89" s="58"/>
      <c r="D89" s="59" t="s">
        <v>232</v>
      </c>
      <c r="E89" s="60">
        <v>0.2466440002821944</v>
      </c>
      <c r="F89" s="60">
        <v>0.2466440002821944</v>
      </c>
      <c r="G89" s="60">
        <v>0</v>
      </c>
      <c r="H89" s="56">
        <f t="shared" si="7"/>
        <v>0.2466440002821944</v>
      </c>
      <c r="I89" s="60">
        <v>0</v>
      </c>
      <c r="J89" s="60">
        <v>0</v>
      </c>
      <c r="K89" s="56">
        <f t="shared" si="8"/>
        <v>0</v>
      </c>
      <c r="L89" s="56">
        <f t="shared" si="9"/>
        <v>0</v>
      </c>
      <c r="M89" s="56">
        <f t="shared" si="6"/>
        <v>0</v>
      </c>
      <c r="N89" s="13"/>
      <c r="O89" s="14"/>
    </row>
    <row r="90" spans="1:15" s="15" customFormat="1" ht="15" customHeight="1">
      <c r="A90" s="3"/>
      <c r="B90" s="57">
        <v>79</v>
      </c>
      <c r="C90" s="58"/>
      <c r="D90" s="59" t="s">
        <v>233</v>
      </c>
      <c r="E90" s="60">
        <v>127.38759699267192</v>
      </c>
      <c r="F90" s="60">
        <v>127.3875969926719</v>
      </c>
      <c r="G90" s="60">
        <v>0</v>
      </c>
      <c r="H90" s="56">
        <f t="shared" si="7"/>
        <v>127.3875969926719</v>
      </c>
      <c r="I90" s="60">
        <v>0</v>
      </c>
      <c r="J90" s="60">
        <v>0</v>
      </c>
      <c r="K90" s="56">
        <f t="shared" si="8"/>
        <v>0</v>
      </c>
      <c r="L90" s="56">
        <f t="shared" si="9"/>
        <v>1.4210854715202004E-14</v>
      </c>
      <c r="M90" s="56">
        <f t="shared" si="6"/>
        <v>1.4210854715202004E-14</v>
      </c>
      <c r="N90" s="13"/>
      <c r="O90" s="14"/>
    </row>
    <row r="91" spans="1:15" s="20" customFormat="1" ht="15" customHeight="1">
      <c r="A91" s="19"/>
      <c r="B91" s="57">
        <v>80</v>
      </c>
      <c r="C91" s="58"/>
      <c r="D91" s="59" t="s">
        <v>234</v>
      </c>
      <c r="E91" s="60">
        <v>29.489999999773246</v>
      </c>
      <c r="F91" s="60">
        <v>29.48999999977325</v>
      </c>
      <c r="G91" s="60">
        <v>0</v>
      </c>
      <c r="H91" s="56">
        <f t="shared" si="7"/>
        <v>29.48999999977325</v>
      </c>
      <c r="I91" s="60">
        <v>0</v>
      </c>
      <c r="J91" s="60">
        <v>0</v>
      </c>
      <c r="K91" s="56">
        <f t="shared" si="8"/>
        <v>0</v>
      </c>
      <c r="L91" s="56">
        <f t="shared" si="9"/>
        <v>-3.552713678800501E-15</v>
      </c>
      <c r="M91" s="56">
        <f t="shared" si="6"/>
        <v>-3.552713678800501E-15</v>
      </c>
      <c r="N91" s="13"/>
      <c r="O91" s="14"/>
    </row>
    <row r="92" spans="1:15" s="20" customFormat="1" ht="15" customHeight="1">
      <c r="A92" s="19"/>
      <c r="B92" s="57">
        <v>82</v>
      </c>
      <c r="C92" s="58"/>
      <c r="D92" s="61" t="s">
        <v>235</v>
      </c>
      <c r="E92" s="60">
        <v>0.5999979990613117</v>
      </c>
      <c r="F92" s="60">
        <v>0.5999979990613116</v>
      </c>
      <c r="G92" s="60">
        <v>0</v>
      </c>
      <c r="H92" s="56">
        <f t="shared" si="7"/>
        <v>0.5999979990613116</v>
      </c>
      <c r="I92" s="60">
        <v>0</v>
      </c>
      <c r="J92" s="60">
        <v>0</v>
      </c>
      <c r="K92" s="56">
        <f t="shared" si="8"/>
        <v>0</v>
      </c>
      <c r="L92" s="56">
        <f t="shared" si="9"/>
        <v>1.1102230246251565E-16</v>
      </c>
      <c r="M92" s="56">
        <f t="shared" si="6"/>
        <v>1.1102230246251565E-16</v>
      </c>
      <c r="N92" s="13"/>
      <c r="O92" s="14"/>
    </row>
    <row r="93" spans="1:15" s="15" customFormat="1" ht="15" customHeight="1">
      <c r="A93" s="3"/>
      <c r="B93" s="57">
        <v>83</v>
      </c>
      <c r="C93" s="58"/>
      <c r="D93" s="59" t="s">
        <v>236</v>
      </c>
      <c r="E93" s="60">
        <v>0.915293960035154</v>
      </c>
      <c r="F93" s="60">
        <v>0.9152939600351537</v>
      </c>
      <c r="G93" s="60">
        <v>0</v>
      </c>
      <c r="H93" s="56">
        <f t="shared" si="7"/>
        <v>0.9152939600351537</v>
      </c>
      <c r="I93" s="60">
        <v>0</v>
      </c>
      <c r="J93" s="60">
        <v>0</v>
      </c>
      <c r="K93" s="56">
        <f t="shared" si="8"/>
        <v>0</v>
      </c>
      <c r="L93" s="56">
        <f t="shared" si="9"/>
        <v>2.220446049250313E-16</v>
      </c>
      <c r="M93" s="56">
        <f t="shared" si="6"/>
        <v>2.220446049250313E-16</v>
      </c>
      <c r="N93" s="13"/>
      <c r="O93" s="14"/>
    </row>
    <row r="94" spans="1:15" s="15" customFormat="1" ht="15" customHeight="1">
      <c r="A94" s="3"/>
      <c r="B94" s="57">
        <v>84</v>
      </c>
      <c r="C94" s="58"/>
      <c r="D94" s="59" t="s">
        <v>237</v>
      </c>
      <c r="E94" s="60">
        <v>13.509</v>
      </c>
      <c r="F94" s="60">
        <v>13.509</v>
      </c>
      <c r="G94" s="60">
        <v>0</v>
      </c>
      <c r="H94" s="56">
        <f t="shared" si="7"/>
        <v>13.509</v>
      </c>
      <c r="I94" s="60">
        <v>0</v>
      </c>
      <c r="J94" s="60">
        <v>0</v>
      </c>
      <c r="K94" s="56">
        <f t="shared" si="8"/>
        <v>0</v>
      </c>
      <c r="L94" s="56">
        <f t="shared" si="9"/>
        <v>0</v>
      </c>
      <c r="M94" s="56">
        <f t="shared" si="6"/>
        <v>0</v>
      </c>
      <c r="N94" s="13"/>
      <c r="O94" s="14"/>
    </row>
    <row r="95" spans="1:15" s="15" customFormat="1" ht="15" customHeight="1">
      <c r="A95" s="3"/>
      <c r="B95" s="57">
        <v>87</v>
      </c>
      <c r="C95" s="58"/>
      <c r="D95" s="59" t="s">
        <v>238</v>
      </c>
      <c r="E95" s="60">
        <v>49.20003043182102</v>
      </c>
      <c r="F95" s="60">
        <v>49.200030431821034</v>
      </c>
      <c r="G95" s="60">
        <v>0</v>
      </c>
      <c r="H95" s="56">
        <f t="shared" si="7"/>
        <v>49.200030431821034</v>
      </c>
      <c r="I95" s="60">
        <v>0</v>
      </c>
      <c r="J95" s="60">
        <v>0</v>
      </c>
      <c r="K95" s="56">
        <f t="shared" si="8"/>
        <v>0</v>
      </c>
      <c r="L95" s="56">
        <f t="shared" si="9"/>
        <v>-1.4210854715202004E-14</v>
      </c>
      <c r="M95" s="56">
        <f t="shared" si="6"/>
        <v>-1.4210854715202004E-14</v>
      </c>
      <c r="N95" s="13"/>
      <c r="O95" s="14"/>
    </row>
    <row r="96" spans="1:15" s="15" customFormat="1" ht="15" customHeight="1">
      <c r="A96" s="3"/>
      <c r="B96" s="57">
        <v>90</v>
      </c>
      <c r="C96" s="58"/>
      <c r="D96" s="59" t="s">
        <v>239</v>
      </c>
      <c r="E96" s="60">
        <v>13.439999999999996</v>
      </c>
      <c r="F96" s="60">
        <v>13.439999999999998</v>
      </c>
      <c r="G96" s="60">
        <v>0</v>
      </c>
      <c r="H96" s="56">
        <f t="shared" si="7"/>
        <v>13.439999999999998</v>
      </c>
      <c r="I96" s="60">
        <v>0</v>
      </c>
      <c r="J96" s="60">
        <v>0</v>
      </c>
      <c r="K96" s="56">
        <f t="shared" si="8"/>
        <v>0</v>
      </c>
      <c r="L96" s="56">
        <f t="shared" si="9"/>
        <v>-1.7763568394002505E-15</v>
      </c>
      <c r="M96" s="56">
        <f t="shared" si="6"/>
        <v>-1.7763568394002505E-15</v>
      </c>
      <c r="N96" s="13"/>
      <c r="O96" s="14"/>
    </row>
    <row r="97" spans="1:15" s="15" customFormat="1" ht="15" customHeight="1">
      <c r="A97" s="3"/>
      <c r="B97" s="57">
        <v>91</v>
      </c>
      <c r="C97" s="58"/>
      <c r="D97" s="59" t="s">
        <v>240</v>
      </c>
      <c r="E97" s="60">
        <v>11.51553900008748</v>
      </c>
      <c r="F97" s="60">
        <v>11.515539000087482</v>
      </c>
      <c r="G97" s="60">
        <v>0</v>
      </c>
      <c r="H97" s="56">
        <f t="shared" si="7"/>
        <v>11.515539000087482</v>
      </c>
      <c r="I97" s="60">
        <v>0</v>
      </c>
      <c r="J97" s="60">
        <v>0</v>
      </c>
      <c r="K97" s="56">
        <f t="shared" si="8"/>
        <v>0</v>
      </c>
      <c r="L97" s="56">
        <f t="shared" si="9"/>
        <v>-1.7763568394002505E-15</v>
      </c>
      <c r="M97" s="56">
        <f t="shared" si="6"/>
        <v>-1.7763568394002505E-15</v>
      </c>
      <c r="N97" s="13"/>
      <c r="O97" s="14"/>
    </row>
    <row r="98" spans="1:15" s="15" customFormat="1" ht="15" customHeight="1">
      <c r="A98" s="3"/>
      <c r="B98" s="57">
        <v>92</v>
      </c>
      <c r="C98" s="58"/>
      <c r="D98" s="61" t="s">
        <v>241</v>
      </c>
      <c r="E98" s="60">
        <v>32.350491590449444</v>
      </c>
      <c r="F98" s="60">
        <v>32.35049159044944</v>
      </c>
      <c r="G98" s="60">
        <v>0</v>
      </c>
      <c r="H98" s="56">
        <f t="shared" si="7"/>
        <v>32.35049159044944</v>
      </c>
      <c r="I98" s="60">
        <v>0</v>
      </c>
      <c r="J98" s="60">
        <v>0</v>
      </c>
      <c r="K98" s="56">
        <f t="shared" si="8"/>
        <v>0</v>
      </c>
      <c r="L98" s="56">
        <f t="shared" si="9"/>
        <v>7.105427357601002E-15</v>
      </c>
      <c r="M98" s="56">
        <f t="shared" si="6"/>
        <v>7.105427357601002E-15</v>
      </c>
      <c r="N98" s="13"/>
      <c r="O98" s="14"/>
    </row>
    <row r="99" spans="1:15" s="15" customFormat="1" ht="15" customHeight="1">
      <c r="A99" s="3"/>
      <c r="B99" s="57">
        <v>93</v>
      </c>
      <c r="C99" s="58"/>
      <c r="D99" s="59" t="s">
        <v>242</v>
      </c>
      <c r="E99" s="60">
        <v>17.368876659338532</v>
      </c>
      <c r="F99" s="60">
        <v>17.368876659338532</v>
      </c>
      <c r="G99" s="60">
        <v>0</v>
      </c>
      <c r="H99" s="56">
        <f t="shared" si="7"/>
        <v>17.368876659338532</v>
      </c>
      <c r="I99" s="60">
        <v>0</v>
      </c>
      <c r="J99" s="60">
        <v>0</v>
      </c>
      <c r="K99" s="56">
        <f t="shared" si="8"/>
        <v>0</v>
      </c>
      <c r="L99" s="56">
        <f t="shared" si="9"/>
        <v>0</v>
      </c>
      <c r="M99" s="56">
        <f t="shared" si="6"/>
        <v>0</v>
      </c>
      <c r="N99" s="13"/>
      <c r="O99" s="14"/>
    </row>
    <row r="100" spans="1:15" s="15" customFormat="1" ht="15" customHeight="1">
      <c r="A100" s="3"/>
      <c r="B100" s="57">
        <v>94</v>
      </c>
      <c r="C100" s="58"/>
      <c r="D100" s="59" t="s">
        <v>243</v>
      </c>
      <c r="E100" s="60">
        <v>5.79</v>
      </c>
      <c r="F100" s="60">
        <v>5.79</v>
      </c>
      <c r="G100" s="60">
        <v>0</v>
      </c>
      <c r="H100" s="56">
        <f t="shared" si="7"/>
        <v>5.79</v>
      </c>
      <c r="I100" s="60">
        <v>0</v>
      </c>
      <c r="J100" s="60">
        <v>0</v>
      </c>
      <c r="K100" s="56">
        <f t="shared" si="8"/>
        <v>0</v>
      </c>
      <c r="L100" s="56">
        <f t="shared" si="9"/>
        <v>0</v>
      </c>
      <c r="M100" s="56">
        <f t="shared" si="6"/>
        <v>0</v>
      </c>
      <c r="N100" s="13"/>
      <c r="O100" s="14"/>
    </row>
    <row r="101" spans="1:15" s="15" customFormat="1" ht="15" customHeight="1">
      <c r="A101" s="4" t="s">
        <v>0</v>
      </c>
      <c r="B101" s="62">
        <v>95</v>
      </c>
      <c r="C101" s="63"/>
      <c r="D101" s="64" t="s">
        <v>244</v>
      </c>
      <c r="E101" s="60">
        <v>7.7038899000914975</v>
      </c>
      <c r="F101" s="60">
        <v>7.703889900091496</v>
      </c>
      <c r="G101" s="60">
        <v>0</v>
      </c>
      <c r="H101" s="56">
        <f t="shared" si="7"/>
        <v>7.703889900091496</v>
      </c>
      <c r="I101" s="60">
        <v>0</v>
      </c>
      <c r="J101" s="60">
        <v>0</v>
      </c>
      <c r="K101" s="56">
        <f t="shared" si="8"/>
        <v>0</v>
      </c>
      <c r="L101" s="56">
        <f t="shared" si="9"/>
        <v>1.7763568394002505E-15</v>
      </c>
      <c r="M101" s="56">
        <f t="shared" si="6"/>
        <v>1.7763568394002505E-15</v>
      </c>
      <c r="N101" s="16"/>
      <c r="O101" s="14"/>
    </row>
    <row r="102" spans="1:15" s="8" customFormat="1" ht="15" customHeight="1">
      <c r="A102" s="5"/>
      <c r="B102" s="65">
        <v>98</v>
      </c>
      <c r="C102" s="66"/>
      <c r="D102" s="67" t="s">
        <v>245</v>
      </c>
      <c r="E102" s="68">
        <v>3.4793841394450813</v>
      </c>
      <c r="F102" s="68">
        <v>3.4793841394450813</v>
      </c>
      <c r="G102" s="68">
        <v>0</v>
      </c>
      <c r="H102" s="56">
        <f t="shared" si="7"/>
        <v>3.4793841394450813</v>
      </c>
      <c r="I102" s="68">
        <v>0</v>
      </c>
      <c r="J102" s="68">
        <v>0</v>
      </c>
      <c r="K102" s="56">
        <f t="shared" si="8"/>
        <v>0</v>
      </c>
      <c r="L102" s="56">
        <f t="shared" si="9"/>
        <v>0</v>
      </c>
      <c r="M102" s="56">
        <f t="shared" si="6"/>
        <v>0</v>
      </c>
      <c r="N102" s="17"/>
      <c r="O102" s="12"/>
    </row>
    <row r="103" spans="1:15" s="8" customFormat="1" ht="15" customHeight="1">
      <c r="A103" s="5"/>
      <c r="B103" s="65">
        <v>99</v>
      </c>
      <c r="C103" s="66"/>
      <c r="D103" s="67" t="s">
        <v>246</v>
      </c>
      <c r="E103" s="68">
        <v>44.814983070525365</v>
      </c>
      <c r="F103" s="68">
        <v>44.81498307052537</v>
      </c>
      <c r="G103" s="68">
        <v>0</v>
      </c>
      <c r="H103" s="56">
        <f t="shared" si="7"/>
        <v>44.81498307052537</v>
      </c>
      <c r="I103" s="68">
        <v>0</v>
      </c>
      <c r="J103" s="68">
        <v>0</v>
      </c>
      <c r="K103" s="56">
        <f t="shared" si="8"/>
        <v>0</v>
      </c>
      <c r="L103" s="56">
        <f t="shared" si="9"/>
        <v>-7.105427357601002E-15</v>
      </c>
      <c r="M103" s="56">
        <f t="shared" si="6"/>
        <v>-7.105427357601002E-15</v>
      </c>
      <c r="N103" s="17"/>
      <c r="O103" s="12"/>
    </row>
    <row r="104" spans="1:15" s="8" customFormat="1" ht="15" customHeight="1">
      <c r="A104" s="5"/>
      <c r="B104" s="65">
        <v>100</v>
      </c>
      <c r="C104" s="66"/>
      <c r="D104" s="67" t="s">
        <v>247</v>
      </c>
      <c r="E104" s="68">
        <v>79.61909469049023</v>
      </c>
      <c r="F104" s="68">
        <v>79.61909469049023</v>
      </c>
      <c r="G104" s="68">
        <v>0</v>
      </c>
      <c r="H104" s="56">
        <f t="shared" si="7"/>
        <v>79.61909469049023</v>
      </c>
      <c r="I104" s="68">
        <v>0</v>
      </c>
      <c r="J104" s="68">
        <v>0</v>
      </c>
      <c r="K104" s="56">
        <f t="shared" si="8"/>
        <v>0</v>
      </c>
      <c r="L104" s="56">
        <f t="shared" si="9"/>
        <v>0</v>
      </c>
      <c r="M104" s="56">
        <f t="shared" si="6"/>
        <v>0</v>
      </c>
      <c r="N104" s="17"/>
      <c r="O104" s="12"/>
    </row>
    <row r="105" spans="1:15" s="8" customFormat="1" ht="15" customHeight="1">
      <c r="A105" s="5"/>
      <c r="B105" s="65">
        <v>101</v>
      </c>
      <c r="C105" s="66"/>
      <c r="D105" s="67" t="s">
        <v>248</v>
      </c>
      <c r="E105" s="68">
        <v>27.88366517203769</v>
      </c>
      <c r="F105" s="68">
        <v>27.883665172037702</v>
      </c>
      <c r="G105" s="68">
        <v>0</v>
      </c>
      <c r="H105" s="56">
        <f t="shared" si="7"/>
        <v>27.883665172037702</v>
      </c>
      <c r="I105" s="68">
        <v>0</v>
      </c>
      <c r="J105" s="68">
        <v>0</v>
      </c>
      <c r="K105" s="56">
        <f t="shared" si="8"/>
        <v>0</v>
      </c>
      <c r="L105" s="56">
        <f t="shared" si="9"/>
        <v>-1.0658141036401503E-14</v>
      </c>
      <c r="M105" s="56">
        <f t="shared" si="6"/>
        <v>-1.0658141036401503E-14</v>
      </c>
      <c r="N105" s="17"/>
      <c r="O105" s="12"/>
    </row>
    <row r="106" spans="1:15" s="8" customFormat="1" ht="15" customHeight="1">
      <c r="A106" s="5"/>
      <c r="B106" s="65">
        <v>102</v>
      </c>
      <c r="C106" s="66"/>
      <c r="D106" s="67" t="s">
        <v>249</v>
      </c>
      <c r="E106" s="68">
        <v>19.28947202699524</v>
      </c>
      <c r="F106" s="68">
        <v>19.28947202699524</v>
      </c>
      <c r="G106" s="68">
        <v>0</v>
      </c>
      <c r="H106" s="56">
        <f t="shared" si="7"/>
        <v>19.28947202699524</v>
      </c>
      <c r="I106" s="68">
        <v>0</v>
      </c>
      <c r="J106" s="68">
        <v>0</v>
      </c>
      <c r="K106" s="56">
        <f t="shared" si="8"/>
        <v>0</v>
      </c>
      <c r="L106" s="56">
        <f t="shared" si="9"/>
        <v>0</v>
      </c>
      <c r="M106" s="56">
        <f t="shared" si="6"/>
        <v>0</v>
      </c>
      <c r="N106" s="17"/>
      <c r="O106" s="12"/>
    </row>
    <row r="107" spans="1:15" s="8" customFormat="1" ht="15" customHeight="1">
      <c r="A107" s="5"/>
      <c r="B107" s="65">
        <v>103</v>
      </c>
      <c r="C107" s="66"/>
      <c r="D107" s="67" t="s">
        <v>250</v>
      </c>
      <c r="E107" s="68">
        <v>6.691151969849247</v>
      </c>
      <c r="F107" s="68">
        <v>6.691151969849245</v>
      </c>
      <c r="G107" s="68">
        <v>0</v>
      </c>
      <c r="H107" s="56">
        <f t="shared" si="7"/>
        <v>6.691151969849245</v>
      </c>
      <c r="I107" s="68">
        <v>0</v>
      </c>
      <c r="J107" s="68">
        <v>0</v>
      </c>
      <c r="K107" s="56">
        <f t="shared" si="8"/>
        <v>0</v>
      </c>
      <c r="L107" s="56">
        <f t="shared" si="9"/>
        <v>1.7763568394002505E-15</v>
      </c>
      <c r="M107" s="56">
        <f t="shared" si="6"/>
        <v>1.7763568394002505E-15</v>
      </c>
      <c r="N107" s="17"/>
      <c r="O107" s="12"/>
    </row>
    <row r="108" spans="1:15" s="8" customFormat="1" ht="15" customHeight="1">
      <c r="A108" s="5"/>
      <c r="B108" s="65">
        <v>104</v>
      </c>
      <c r="C108" s="66"/>
      <c r="D108" s="67" t="s">
        <v>146</v>
      </c>
      <c r="E108" s="68">
        <v>186.2837060195468</v>
      </c>
      <c r="F108" s="68">
        <v>175.77711617478943</v>
      </c>
      <c r="G108" s="68">
        <v>0.5589727954286456</v>
      </c>
      <c r="H108" s="56">
        <f t="shared" si="7"/>
        <v>176.33608897021807</v>
      </c>
      <c r="I108" s="68">
        <v>0</v>
      </c>
      <c r="J108" s="68">
        <v>0.5589727954286456</v>
      </c>
      <c r="K108" s="56">
        <f t="shared" si="8"/>
        <v>0.5589727954286456</v>
      </c>
      <c r="L108" s="56">
        <f t="shared" si="9"/>
        <v>9.38864425390008</v>
      </c>
      <c r="M108" s="56">
        <f t="shared" si="6"/>
        <v>9.947617049328727</v>
      </c>
      <c r="N108" s="17"/>
      <c r="O108" s="12"/>
    </row>
    <row r="109" spans="1:15" s="8" customFormat="1" ht="15" customHeight="1">
      <c r="A109" s="5"/>
      <c r="B109" s="65">
        <v>105</v>
      </c>
      <c r="C109" s="66"/>
      <c r="D109" s="67" t="s">
        <v>251</v>
      </c>
      <c r="E109" s="68">
        <v>101.45959347692143</v>
      </c>
      <c r="F109" s="68">
        <v>101.45959347692143</v>
      </c>
      <c r="G109" s="68">
        <v>0</v>
      </c>
      <c r="H109" s="56">
        <f t="shared" si="7"/>
        <v>101.45959347692143</v>
      </c>
      <c r="I109" s="68">
        <v>0</v>
      </c>
      <c r="J109" s="68">
        <v>0</v>
      </c>
      <c r="K109" s="56">
        <f t="shared" si="8"/>
        <v>0</v>
      </c>
      <c r="L109" s="56">
        <f t="shared" si="9"/>
        <v>0</v>
      </c>
      <c r="M109" s="56">
        <f t="shared" si="6"/>
        <v>0</v>
      </c>
      <c r="N109" s="17"/>
      <c r="O109" s="12"/>
    </row>
    <row r="110" spans="1:15" s="8" customFormat="1" ht="15" customHeight="1">
      <c r="A110" s="5"/>
      <c r="B110" s="65">
        <v>106</v>
      </c>
      <c r="C110" s="66"/>
      <c r="D110" s="67" t="s">
        <v>252</v>
      </c>
      <c r="E110" s="68">
        <v>74.49625975715206</v>
      </c>
      <c r="F110" s="68">
        <v>74.49625975715206</v>
      </c>
      <c r="G110" s="68">
        <v>0</v>
      </c>
      <c r="H110" s="56">
        <f t="shared" si="7"/>
        <v>74.49625975715206</v>
      </c>
      <c r="I110" s="68">
        <v>0</v>
      </c>
      <c r="J110" s="68">
        <v>0</v>
      </c>
      <c r="K110" s="56">
        <f t="shared" si="8"/>
        <v>0</v>
      </c>
      <c r="L110" s="56">
        <f t="shared" si="9"/>
        <v>0</v>
      </c>
      <c r="M110" s="56">
        <f t="shared" si="6"/>
        <v>0</v>
      </c>
      <c r="N110" s="17"/>
      <c r="O110" s="12"/>
    </row>
    <row r="111" spans="1:15" s="8" customFormat="1" ht="15" customHeight="1">
      <c r="A111" s="5"/>
      <c r="B111" s="65">
        <v>107</v>
      </c>
      <c r="C111" s="66"/>
      <c r="D111" s="67" t="s">
        <v>253</v>
      </c>
      <c r="E111" s="68">
        <v>60.490727</v>
      </c>
      <c r="F111" s="68">
        <v>60.490727</v>
      </c>
      <c r="G111" s="68">
        <v>0</v>
      </c>
      <c r="H111" s="56">
        <f t="shared" si="7"/>
        <v>60.490727</v>
      </c>
      <c r="I111" s="68">
        <v>0</v>
      </c>
      <c r="J111" s="68">
        <v>0</v>
      </c>
      <c r="K111" s="56">
        <f t="shared" si="8"/>
        <v>0</v>
      </c>
      <c r="L111" s="56">
        <f t="shared" si="9"/>
        <v>0</v>
      </c>
      <c r="M111" s="56">
        <f t="shared" si="6"/>
        <v>0</v>
      </c>
      <c r="N111" s="17"/>
      <c r="O111" s="12"/>
    </row>
    <row r="112" spans="1:15" s="8" customFormat="1" ht="15" customHeight="1">
      <c r="A112" s="5"/>
      <c r="B112" s="65">
        <v>108</v>
      </c>
      <c r="C112" s="66"/>
      <c r="D112" s="67" t="s">
        <v>254</v>
      </c>
      <c r="E112" s="68">
        <v>34.26155729279037</v>
      </c>
      <c r="F112" s="68">
        <v>34.26155729279037</v>
      </c>
      <c r="G112" s="68">
        <v>0</v>
      </c>
      <c r="H112" s="56">
        <f t="shared" si="7"/>
        <v>34.26155729279037</v>
      </c>
      <c r="I112" s="68">
        <v>0</v>
      </c>
      <c r="J112" s="68">
        <v>0</v>
      </c>
      <c r="K112" s="56">
        <f t="shared" si="8"/>
        <v>0</v>
      </c>
      <c r="L112" s="56">
        <f t="shared" si="9"/>
        <v>0</v>
      </c>
      <c r="M112" s="56">
        <f t="shared" si="6"/>
        <v>0</v>
      </c>
      <c r="N112" s="17"/>
      <c r="O112" s="12"/>
    </row>
    <row r="113" spans="1:15" s="8" customFormat="1" ht="15" customHeight="1">
      <c r="A113" s="5"/>
      <c r="B113" s="65">
        <v>110</v>
      </c>
      <c r="C113" s="66"/>
      <c r="D113" s="67" t="s">
        <v>255</v>
      </c>
      <c r="E113" s="68">
        <v>5.251122369165556</v>
      </c>
      <c r="F113" s="68">
        <v>5.2511223691655555</v>
      </c>
      <c r="G113" s="68">
        <v>0</v>
      </c>
      <c r="H113" s="56">
        <f t="shared" si="7"/>
        <v>5.2511223691655555</v>
      </c>
      <c r="I113" s="68">
        <v>0</v>
      </c>
      <c r="J113" s="68">
        <v>0</v>
      </c>
      <c r="K113" s="56">
        <f t="shared" si="8"/>
        <v>0</v>
      </c>
      <c r="L113" s="56">
        <f t="shared" si="9"/>
        <v>8.881784197001252E-16</v>
      </c>
      <c r="M113" s="56">
        <f t="shared" si="6"/>
        <v>8.881784197001252E-16</v>
      </c>
      <c r="N113" s="17"/>
      <c r="O113" s="12"/>
    </row>
    <row r="114" spans="1:15" s="8" customFormat="1" ht="15" customHeight="1">
      <c r="A114" s="5"/>
      <c r="B114" s="65">
        <v>111</v>
      </c>
      <c r="C114" s="66"/>
      <c r="D114" s="67" t="s">
        <v>256</v>
      </c>
      <c r="E114" s="68">
        <v>31.473586999999995</v>
      </c>
      <c r="F114" s="68">
        <v>31.473587000000002</v>
      </c>
      <c r="G114" s="68">
        <v>0</v>
      </c>
      <c r="H114" s="56">
        <f t="shared" si="7"/>
        <v>31.473587000000002</v>
      </c>
      <c r="I114" s="68">
        <v>0</v>
      </c>
      <c r="J114" s="68">
        <v>0</v>
      </c>
      <c r="K114" s="56">
        <f t="shared" si="8"/>
        <v>0</v>
      </c>
      <c r="L114" s="56">
        <f t="shared" si="9"/>
        <v>-7.105427357601002E-15</v>
      </c>
      <c r="M114" s="56">
        <f t="shared" si="6"/>
        <v>-7.105427357601002E-15</v>
      </c>
      <c r="N114" s="17"/>
      <c r="O114" s="12"/>
    </row>
    <row r="115" spans="1:15" s="8" customFormat="1" ht="15" customHeight="1">
      <c r="A115" s="5"/>
      <c r="B115" s="65">
        <v>112</v>
      </c>
      <c r="C115" s="66"/>
      <c r="D115" s="67" t="s">
        <v>257</v>
      </c>
      <c r="E115" s="68">
        <v>13.689764939145192</v>
      </c>
      <c r="F115" s="68">
        <v>13.689764939145192</v>
      </c>
      <c r="G115" s="68">
        <v>0</v>
      </c>
      <c r="H115" s="56">
        <f t="shared" si="7"/>
        <v>13.689764939145192</v>
      </c>
      <c r="I115" s="68">
        <v>0</v>
      </c>
      <c r="J115" s="68">
        <v>0</v>
      </c>
      <c r="K115" s="56">
        <f t="shared" si="8"/>
        <v>0</v>
      </c>
      <c r="L115" s="56">
        <f t="shared" si="9"/>
        <v>0</v>
      </c>
      <c r="M115" s="56">
        <f t="shared" si="6"/>
        <v>0</v>
      </c>
      <c r="N115" s="17"/>
      <c r="O115" s="12"/>
    </row>
    <row r="116" spans="1:15" s="8" customFormat="1" ht="15" customHeight="1">
      <c r="A116" s="5"/>
      <c r="B116" s="65">
        <v>113</v>
      </c>
      <c r="C116" s="66"/>
      <c r="D116" s="67" t="s">
        <v>258</v>
      </c>
      <c r="E116" s="68">
        <v>35.84881825002776</v>
      </c>
      <c r="F116" s="68">
        <v>35.84881825002776</v>
      </c>
      <c r="G116" s="68">
        <v>0</v>
      </c>
      <c r="H116" s="56">
        <f t="shared" si="7"/>
        <v>35.84881825002776</v>
      </c>
      <c r="I116" s="68">
        <v>0</v>
      </c>
      <c r="J116" s="68">
        <v>0</v>
      </c>
      <c r="K116" s="56">
        <f t="shared" si="8"/>
        <v>0</v>
      </c>
      <c r="L116" s="56">
        <f t="shared" si="9"/>
        <v>0</v>
      </c>
      <c r="M116" s="56">
        <f aca="true" t="shared" si="10" ref="M116:M179">K116+L116</f>
        <v>0</v>
      </c>
      <c r="N116" s="17"/>
      <c r="O116" s="12"/>
    </row>
    <row r="117" spans="1:15" s="8" customFormat="1" ht="15" customHeight="1">
      <c r="A117" s="5"/>
      <c r="B117" s="65">
        <v>114</v>
      </c>
      <c r="C117" s="66"/>
      <c r="D117" s="67" t="s">
        <v>259</v>
      </c>
      <c r="E117" s="68">
        <v>30.550000292630756</v>
      </c>
      <c r="F117" s="68">
        <v>30.550000292630756</v>
      </c>
      <c r="G117" s="68">
        <v>0</v>
      </c>
      <c r="H117" s="56">
        <f t="shared" si="7"/>
        <v>30.550000292630756</v>
      </c>
      <c r="I117" s="68">
        <v>0</v>
      </c>
      <c r="J117" s="68">
        <v>0</v>
      </c>
      <c r="K117" s="56">
        <f t="shared" si="8"/>
        <v>0</v>
      </c>
      <c r="L117" s="56">
        <f t="shared" si="9"/>
        <v>0</v>
      </c>
      <c r="M117" s="56">
        <f t="shared" si="10"/>
        <v>0</v>
      </c>
      <c r="N117" s="17"/>
      <c r="O117" s="12"/>
    </row>
    <row r="118" spans="1:15" s="8" customFormat="1" ht="15" customHeight="1">
      <c r="A118" s="5"/>
      <c r="B118" s="65">
        <v>117</v>
      </c>
      <c r="C118" s="66"/>
      <c r="D118" s="67" t="s">
        <v>260</v>
      </c>
      <c r="E118" s="68">
        <v>44.2</v>
      </c>
      <c r="F118" s="68">
        <v>44.199999999999996</v>
      </c>
      <c r="G118" s="68">
        <v>0</v>
      </c>
      <c r="H118" s="56">
        <f t="shared" si="7"/>
        <v>44.199999999999996</v>
      </c>
      <c r="I118" s="68">
        <v>0</v>
      </c>
      <c r="J118" s="68">
        <v>0</v>
      </c>
      <c r="K118" s="56">
        <f t="shared" si="8"/>
        <v>0</v>
      </c>
      <c r="L118" s="56">
        <f t="shared" si="9"/>
        <v>7.105427357601002E-15</v>
      </c>
      <c r="M118" s="56">
        <f t="shared" si="10"/>
        <v>7.105427357601002E-15</v>
      </c>
      <c r="N118" s="17"/>
      <c r="O118" s="12"/>
    </row>
    <row r="119" spans="1:15" s="8" customFormat="1" ht="15" customHeight="1">
      <c r="A119" s="5"/>
      <c r="B119" s="65">
        <v>118</v>
      </c>
      <c r="C119" s="66"/>
      <c r="D119" s="67" t="s">
        <v>261</v>
      </c>
      <c r="E119" s="68">
        <v>20.623934500370368</v>
      </c>
      <c r="F119" s="68">
        <v>20.62393450037037</v>
      </c>
      <c r="G119" s="68">
        <v>0</v>
      </c>
      <c r="H119" s="56">
        <f t="shared" si="7"/>
        <v>20.62393450037037</v>
      </c>
      <c r="I119" s="68">
        <v>0</v>
      </c>
      <c r="J119" s="68">
        <v>0</v>
      </c>
      <c r="K119" s="56">
        <f t="shared" si="8"/>
        <v>0</v>
      </c>
      <c r="L119" s="56">
        <f t="shared" si="9"/>
        <v>-3.552713678800501E-15</v>
      </c>
      <c r="M119" s="56">
        <f t="shared" si="10"/>
        <v>-3.552713678800501E-15</v>
      </c>
      <c r="N119" s="17"/>
      <c r="O119" s="12"/>
    </row>
    <row r="120" spans="1:15" s="8" customFormat="1" ht="15" customHeight="1">
      <c r="A120" s="5"/>
      <c r="B120" s="65">
        <v>122</v>
      </c>
      <c r="C120" s="66"/>
      <c r="D120" s="67" t="s">
        <v>262</v>
      </c>
      <c r="E120" s="68">
        <v>10.804670528518281</v>
      </c>
      <c r="F120" s="68">
        <v>10.804670528518285</v>
      </c>
      <c r="G120" s="68">
        <v>0</v>
      </c>
      <c r="H120" s="56">
        <f t="shared" si="7"/>
        <v>10.804670528518285</v>
      </c>
      <c r="I120" s="68">
        <v>0</v>
      </c>
      <c r="J120" s="68">
        <v>0</v>
      </c>
      <c r="K120" s="56">
        <f t="shared" si="8"/>
        <v>0</v>
      </c>
      <c r="L120" s="56">
        <f t="shared" si="9"/>
        <v>-3.552713678800501E-15</v>
      </c>
      <c r="M120" s="56">
        <f t="shared" si="10"/>
        <v>-3.552713678800501E-15</v>
      </c>
      <c r="N120" s="17"/>
      <c r="O120" s="12"/>
    </row>
    <row r="121" spans="1:15" s="8" customFormat="1" ht="15" customHeight="1">
      <c r="A121" s="5"/>
      <c r="B121" s="65">
        <v>123</v>
      </c>
      <c r="C121" s="66"/>
      <c r="D121" s="67" t="s">
        <v>263</v>
      </c>
      <c r="E121" s="68">
        <v>5.298178335332877</v>
      </c>
      <c r="F121" s="68">
        <v>5.298178335332878</v>
      </c>
      <c r="G121" s="68">
        <v>0</v>
      </c>
      <c r="H121" s="56">
        <f t="shared" si="7"/>
        <v>5.298178335332878</v>
      </c>
      <c r="I121" s="68">
        <v>0</v>
      </c>
      <c r="J121" s="68">
        <v>0</v>
      </c>
      <c r="K121" s="56">
        <f t="shared" si="8"/>
        <v>0</v>
      </c>
      <c r="L121" s="56">
        <f t="shared" si="9"/>
        <v>-8.881784197001252E-16</v>
      </c>
      <c r="M121" s="56">
        <f t="shared" si="10"/>
        <v>-8.881784197001252E-16</v>
      </c>
      <c r="N121" s="17"/>
      <c r="O121" s="12"/>
    </row>
    <row r="122" spans="1:15" s="8" customFormat="1" ht="15" customHeight="1">
      <c r="A122" s="5"/>
      <c r="B122" s="65">
        <v>124</v>
      </c>
      <c r="C122" s="66"/>
      <c r="D122" s="67" t="s">
        <v>264</v>
      </c>
      <c r="E122" s="68">
        <v>53.802655527290895</v>
      </c>
      <c r="F122" s="68">
        <v>53.80265552729091</v>
      </c>
      <c r="G122" s="68">
        <v>0</v>
      </c>
      <c r="H122" s="56">
        <f t="shared" si="7"/>
        <v>53.80265552729091</v>
      </c>
      <c r="I122" s="68">
        <v>0</v>
      </c>
      <c r="J122" s="68">
        <v>0</v>
      </c>
      <c r="K122" s="56">
        <f t="shared" si="8"/>
        <v>0</v>
      </c>
      <c r="L122" s="56">
        <f t="shared" si="9"/>
        <v>-1.4210854715202004E-14</v>
      </c>
      <c r="M122" s="56">
        <f t="shared" si="10"/>
        <v>-1.4210854715202004E-14</v>
      </c>
      <c r="N122" s="17"/>
      <c r="O122" s="12"/>
    </row>
    <row r="123" spans="1:15" s="8" customFormat="1" ht="15" customHeight="1">
      <c r="A123" s="5"/>
      <c r="B123" s="65">
        <v>126</v>
      </c>
      <c r="C123" s="66"/>
      <c r="D123" s="67" t="s">
        <v>265</v>
      </c>
      <c r="E123" s="68">
        <v>84.48465164559468</v>
      </c>
      <c r="F123" s="68">
        <v>84.4846516455947</v>
      </c>
      <c r="G123" s="68">
        <v>0</v>
      </c>
      <c r="H123" s="56">
        <f t="shared" si="7"/>
        <v>84.4846516455947</v>
      </c>
      <c r="I123" s="68">
        <v>0</v>
      </c>
      <c r="J123" s="68">
        <v>0</v>
      </c>
      <c r="K123" s="56">
        <f t="shared" si="8"/>
        <v>0</v>
      </c>
      <c r="L123" s="56">
        <f t="shared" si="9"/>
        <v>-1.4210854715202004E-14</v>
      </c>
      <c r="M123" s="56">
        <f t="shared" si="10"/>
        <v>-1.4210854715202004E-14</v>
      </c>
      <c r="N123" s="17"/>
      <c r="O123" s="12"/>
    </row>
    <row r="124" spans="1:15" s="8" customFormat="1" ht="15" customHeight="1">
      <c r="A124" s="5"/>
      <c r="B124" s="65">
        <v>127</v>
      </c>
      <c r="C124" s="66"/>
      <c r="D124" s="67" t="s">
        <v>266</v>
      </c>
      <c r="E124" s="68">
        <v>71.25607286601534</v>
      </c>
      <c r="F124" s="68">
        <v>71.25607286601537</v>
      </c>
      <c r="G124" s="68">
        <v>0</v>
      </c>
      <c r="H124" s="56">
        <f t="shared" si="7"/>
        <v>71.25607286601537</v>
      </c>
      <c r="I124" s="68">
        <v>0</v>
      </c>
      <c r="J124" s="68">
        <v>0</v>
      </c>
      <c r="K124" s="56">
        <f t="shared" si="8"/>
        <v>0</v>
      </c>
      <c r="L124" s="56">
        <f t="shared" si="9"/>
        <v>-2.842170943040401E-14</v>
      </c>
      <c r="M124" s="56">
        <f t="shared" si="10"/>
        <v>-2.842170943040401E-14</v>
      </c>
      <c r="N124" s="17"/>
      <c r="O124" s="12"/>
    </row>
    <row r="125" spans="1:15" s="17" customFormat="1" ht="15" customHeight="1">
      <c r="A125" s="6"/>
      <c r="B125" s="65">
        <v>128</v>
      </c>
      <c r="C125" s="66"/>
      <c r="D125" s="67" t="s">
        <v>267</v>
      </c>
      <c r="E125" s="68">
        <v>66.45119614979534</v>
      </c>
      <c r="F125" s="68">
        <v>66.45119614979535</v>
      </c>
      <c r="G125" s="68">
        <v>0</v>
      </c>
      <c r="H125" s="56">
        <f t="shared" si="7"/>
        <v>66.45119614979535</v>
      </c>
      <c r="I125" s="68">
        <v>0</v>
      </c>
      <c r="J125" s="68">
        <v>0</v>
      </c>
      <c r="K125" s="56">
        <f t="shared" si="8"/>
        <v>0</v>
      </c>
      <c r="L125" s="56">
        <f t="shared" si="9"/>
        <v>-1.4210854715202004E-14</v>
      </c>
      <c r="M125" s="56">
        <f t="shared" si="10"/>
        <v>-1.4210854715202004E-14</v>
      </c>
      <c r="O125" s="12"/>
    </row>
    <row r="126" spans="1:15" s="17" customFormat="1" ht="15" customHeight="1">
      <c r="A126" s="6"/>
      <c r="B126" s="65">
        <v>130</v>
      </c>
      <c r="C126" s="66"/>
      <c r="D126" s="67" t="s">
        <v>34</v>
      </c>
      <c r="E126" s="68">
        <v>91.744119612332</v>
      </c>
      <c r="F126" s="68">
        <v>89.01215096103287</v>
      </c>
      <c r="G126" s="68">
        <v>0.0973836392488777</v>
      </c>
      <c r="H126" s="56">
        <f t="shared" si="7"/>
        <v>89.10953460028175</v>
      </c>
      <c r="I126" s="68">
        <v>0</v>
      </c>
      <c r="J126" s="68">
        <v>0.1441497918632224</v>
      </c>
      <c r="K126" s="56">
        <f t="shared" si="8"/>
        <v>0.1441497918632224</v>
      </c>
      <c r="L126" s="56">
        <f t="shared" si="9"/>
        <v>2.4904352201870292</v>
      </c>
      <c r="M126" s="56">
        <f t="shared" si="10"/>
        <v>2.634585012050252</v>
      </c>
      <c r="O126" s="12"/>
    </row>
    <row r="127" spans="1:15" s="8" customFormat="1" ht="15" customHeight="1">
      <c r="A127" s="5"/>
      <c r="B127" s="65">
        <v>132</v>
      </c>
      <c r="C127" s="66"/>
      <c r="D127" s="67" t="s">
        <v>35</v>
      </c>
      <c r="E127" s="68">
        <v>109.168</v>
      </c>
      <c r="F127" s="68">
        <v>90.97333334105463</v>
      </c>
      <c r="G127" s="68">
        <v>7.277866667284372</v>
      </c>
      <c r="H127" s="56">
        <f t="shared" si="7"/>
        <v>98.251200008339</v>
      </c>
      <c r="I127" s="68">
        <v>0</v>
      </c>
      <c r="J127" s="68">
        <v>7.277866667284372</v>
      </c>
      <c r="K127" s="56">
        <f t="shared" si="8"/>
        <v>7.277866667284372</v>
      </c>
      <c r="L127" s="56">
        <f t="shared" si="9"/>
        <v>3.6389333243766364</v>
      </c>
      <c r="M127" s="56">
        <f t="shared" si="10"/>
        <v>10.916799991661009</v>
      </c>
      <c r="N127" s="17"/>
      <c r="O127" s="12"/>
    </row>
    <row r="128" spans="1:15" s="8" customFormat="1" ht="15" customHeight="1">
      <c r="A128" s="5"/>
      <c r="B128" s="65">
        <v>136</v>
      </c>
      <c r="C128" s="66"/>
      <c r="D128" s="67" t="s">
        <v>268</v>
      </c>
      <c r="E128" s="68">
        <v>6.801712384120911</v>
      </c>
      <c r="F128" s="68">
        <v>6.801712384120913</v>
      </c>
      <c r="G128" s="68">
        <v>0</v>
      </c>
      <c r="H128" s="56">
        <f t="shared" si="7"/>
        <v>6.801712384120913</v>
      </c>
      <c r="I128" s="68">
        <v>0</v>
      </c>
      <c r="J128" s="68">
        <v>0</v>
      </c>
      <c r="K128" s="56">
        <f t="shared" si="8"/>
        <v>0</v>
      </c>
      <c r="L128" s="56">
        <f t="shared" si="9"/>
        <v>-1.7763568394002505E-15</v>
      </c>
      <c r="M128" s="56">
        <f t="shared" si="10"/>
        <v>-1.7763568394002505E-15</v>
      </c>
      <c r="N128" s="17"/>
      <c r="O128" s="12"/>
    </row>
    <row r="129" spans="1:15" s="8" customFormat="1" ht="15" customHeight="1">
      <c r="A129" s="5"/>
      <c r="B129" s="65">
        <v>138</v>
      </c>
      <c r="C129" s="66"/>
      <c r="D129" s="67" t="s">
        <v>269</v>
      </c>
      <c r="E129" s="68">
        <v>8.957649852010382</v>
      </c>
      <c r="F129" s="68">
        <v>8.957649852010386</v>
      </c>
      <c r="G129" s="68">
        <v>0</v>
      </c>
      <c r="H129" s="56">
        <f t="shared" si="7"/>
        <v>8.957649852010386</v>
      </c>
      <c r="I129" s="68">
        <v>0</v>
      </c>
      <c r="J129" s="68">
        <v>0</v>
      </c>
      <c r="K129" s="56">
        <f t="shared" si="8"/>
        <v>0</v>
      </c>
      <c r="L129" s="56">
        <f t="shared" si="9"/>
        <v>-3.552713678800501E-15</v>
      </c>
      <c r="M129" s="56">
        <f t="shared" si="10"/>
        <v>-3.552713678800501E-15</v>
      </c>
      <c r="N129" s="17"/>
      <c r="O129" s="12"/>
    </row>
    <row r="130" spans="1:15" s="8" customFormat="1" ht="15" customHeight="1">
      <c r="A130" s="5"/>
      <c r="B130" s="65">
        <v>139</v>
      </c>
      <c r="C130" s="66"/>
      <c r="D130" s="67" t="s">
        <v>270</v>
      </c>
      <c r="E130" s="68">
        <v>11.971229413517959</v>
      </c>
      <c r="F130" s="68">
        <v>11.971229413517957</v>
      </c>
      <c r="G130" s="68">
        <v>0</v>
      </c>
      <c r="H130" s="56">
        <f t="shared" si="7"/>
        <v>11.971229413517957</v>
      </c>
      <c r="I130" s="68">
        <v>0</v>
      </c>
      <c r="J130" s="68">
        <v>0</v>
      </c>
      <c r="K130" s="56">
        <f t="shared" si="8"/>
        <v>0</v>
      </c>
      <c r="L130" s="56">
        <f t="shared" si="9"/>
        <v>1.7763568394002505E-15</v>
      </c>
      <c r="M130" s="56">
        <f t="shared" si="10"/>
        <v>1.7763568394002505E-15</v>
      </c>
      <c r="N130" s="17"/>
      <c r="O130" s="12"/>
    </row>
    <row r="131" spans="1:15" s="8" customFormat="1" ht="15" customHeight="1">
      <c r="A131" s="5"/>
      <c r="B131" s="65">
        <v>140</v>
      </c>
      <c r="C131" s="66"/>
      <c r="D131" s="67" t="s">
        <v>36</v>
      </c>
      <c r="E131" s="68">
        <v>13.077089</v>
      </c>
      <c r="F131" s="68">
        <v>9.24664489050162</v>
      </c>
      <c r="G131" s="68">
        <v>0.7473185160412357</v>
      </c>
      <c r="H131" s="56">
        <f t="shared" si="7"/>
        <v>9.993963406542857</v>
      </c>
      <c r="I131" s="68">
        <v>0</v>
      </c>
      <c r="J131" s="68">
        <v>0.7492735156312313</v>
      </c>
      <c r="K131" s="56">
        <f t="shared" si="8"/>
        <v>0.7492735156312313</v>
      </c>
      <c r="L131" s="56">
        <f t="shared" si="9"/>
        <v>2.333852077825912</v>
      </c>
      <c r="M131" s="56">
        <f t="shared" si="10"/>
        <v>3.0831255934571438</v>
      </c>
      <c r="N131" s="17"/>
      <c r="O131" s="12"/>
    </row>
    <row r="132" spans="1:15" s="8" customFormat="1" ht="15" customHeight="1">
      <c r="A132" s="5"/>
      <c r="B132" s="65">
        <v>141</v>
      </c>
      <c r="C132" s="66"/>
      <c r="D132" s="67" t="s">
        <v>271</v>
      </c>
      <c r="E132" s="68">
        <v>11.624580460102246</v>
      </c>
      <c r="F132" s="68">
        <v>11.624580460102246</v>
      </c>
      <c r="G132" s="68">
        <v>0</v>
      </c>
      <c r="H132" s="56">
        <f t="shared" si="7"/>
        <v>11.624580460102246</v>
      </c>
      <c r="I132" s="68">
        <v>0</v>
      </c>
      <c r="J132" s="68">
        <v>0</v>
      </c>
      <c r="K132" s="56">
        <f t="shared" si="8"/>
        <v>0</v>
      </c>
      <c r="L132" s="56">
        <f t="shared" si="9"/>
        <v>0</v>
      </c>
      <c r="M132" s="56">
        <f t="shared" si="10"/>
        <v>0</v>
      </c>
      <c r="N132" s="17"/>
      <c r="O132" s="12"/>
    </row>
    <row r="133" spans="1:15" s="8" customFormat="1" ht="15" customHeight="1">
      <c r="A133" s="5"/>
      <c r="B133" s="65">
        <v>142</v>
      </c>
      <c r="C133" s="66"/>
      <c r="D133" s="67" t="s">
        <v>272</v>
      </c>
      <c r="E133" s="68">
        <v>41.68373671669721</v>
      </c>
      <c r="F133" s="68">
        <v>41.683736716697226</v>
      </c>
      <c r="G133" s="68">
        <v>0</v>
      </c>
      <c r="H133" s="56">
        <f t="shared" si="7"/>
        <v>41.683736716697226</v>
      </c>
      <c r="I133" s="68">
        <v>0</v>
      </c>
      <c r="J133" s="68">
        <v>0</v>
      </c>
      <c r="K133" s="56">
        <f t="shared" si="8"/>
        <v>0</v>
      </c>
      <c r="L133" s="56">
        <f t="shared" si="9"/>
        <v>-1.4210854715202004E-14</v>
      </c>
      <c r="M133" s="56">
        <f t="shared" si="10"/>
        <v>-1.4210854715202004E-14</v>
      </c>
      <c r="N133" s="17"/>
      <c r="O133" s="12"/>
    </row>
    <row r="134" spans="1:15" s="8" customFormat="1" ht="15" customHeight="1">
      <c r="A134" s="5"/>
      <c r="B134" s="65">
        <v>143</v>
      </c>
      <c r="C134" s="66"/>
      <c r="D134" s="67" t="s">
        <v>273</v>
      </c>
      <c r="E134" s="68">
        <v>80.53852107835587</v>
      </c>
      <c r="F134" s="68">
        <v>80.5385210783559</v>
      </c>
      <c r="G134" s="68">
        <v>0</v>
      </c>
      <c r="H134" s="56">
        <f t="shared" si="7"/>
        <v>80.5385210783559</v>
      </c>
      <c r="I134" s="68">
        <v>0</v>
      </c>
      <c r="J134" s="68">
        <v>0</v>
      </c>
      <c r="K134" s="56">
        <f t="shared" si="8"/>
        <v>0</v>
      </c>
      <c r="L134" s="56">
        <f t="shared" si="9"/>
        <v>-2.842170943040401E-14</v>
      </c>
      <c r="M134" s="56">
        <f t="shared" si="10"/>
        <v>-2.842170943040401E-14</v>
      </c>
      <c r="N134" s="17"/>
      <c r="O134" s="12"/>
    </row>
    <row r="135" spans="1:15" s="8" customFormat="1" ht="15" customHeight="1">
      <c r="A135" s="5"/>
      <c r="B135" s="65">
        <v>144</v>
      </c>
      <c r="C135" s="66"/>
      <c r="D135" s="67" t="s">
        <v>274</v>
      </c>
      <c r="E135" s="68">
        <v>55.30788446875001</v>
      </c>
      <c r="F135" s="68">
        <v>55.30788446875002</v>
      </c>
      <c r="G135" s="68">
        <v>0</v>
      </c>
      <c r="H135" s="56">
        <f t="shared" si="7"/>
        <v>55.30788446875002</v>
      </c>
      <c r="I135" s="68">
        <v>0</v>
      </c>
      <c r="J135" s="68">
        <v>0</v>
      </c>
      <c r="K135" s="56">
        <f t="shared" si="8"/>
        <v>0</v>
      </c>
      <c r="L135" s="56">
        <f t="shared" si="9"/>
        <v>-7.105427357601002E-15</v>
      </c>
      <c r="M135" s="56">
        <f t="shared" si="10"/>
        <v>-7.105427357601002E-15</v>
      </c>
      <c r="N135" s="17"/>
      <c r="O135" s="12"/>
    </row>
    <row r="136" spans="1:15" s="8" customFormat="1" ht="15" customHeight="1">
      <c r="A136" s="5"/>
      <c r="B136" s="65">
        <v>146</v>
      </c>
      <c r="C136" s="66"/>
      <c r="D136" s="67" t="s">
        <v>37</v>
      </c>
      <c r="E136" s="68">
        <v>1249.9999976602785</v>
      </c>
      <c r="F136" s="68">
        <v>368.4742096182641</v>
      </c>
      <c r="G136" s="68">
        <v>53.045188810558315</v>
      </c>
      <c r="H136" s="56">
        <f t="shared" si="7"/>
        <v>421.51939842882246</v>
      </c>
      <c r="I136" s="68">
        <v>0</v>
      </c>
      <c r="J136" s="68">
        <v>53.361541356350095</v>
      </c>
      <c r="K136" s="56">
        <f t="shared" si="8"/>
        <v>53.361541356350095</v>
      </c>
      <c r="L136" s="56">
        <f t="shared" si="9"/>
        <v>775.1190578751059</v>
      </c>
      <c r="M136" s="56">
        <f t="shared" si="10"/>
        <v>828.480599231456</v>
      </c>
      <c r="N136" s="17"/>
      <c r="O136" s="12"/>
    </row>
    <row r="137" spans="1:15" s="8" customFormat="1" ht="15" customHeight="1">
      <c r="A137" s="5"/>
      <c r="B137" s="65">
        <v>147</v>
      </c>
      <c r="C137" s="66"/>
      <c r="D137" s="67" t="s">
        <v>275</v>
      </c>
      <c r="E137" s="68">
        <v>174.29999999150664</v>
      </c>
      <c r="F137" s="68">
        <v>174.29999999150658</v>
      </c>
      <c r="G137" s="68">
        <v>0</v>
      </c>
      <c r="H137" s="56">
        <f t="shared" si="7"/>
        <v>174.29999999150658</v>
      </c>
      <c r="I137" s="68">
        <v>0</v>
      </c>
      <c r="J137" s="68">
        <v>0</v>
      </c>
      <c r="K137" s="56">
        <f t="shared" si="8"/>
        <v>0</v>
      </c>
      <c r="L137" s="56">
        <f t="shared" si="9"/>
        <v>5.684341886080802E-14</v>
      </c>
      <c r="M137" s="56">
        <f t="shared" si="10"/>
        <v>5.684341886080802E-14</v>
      </c>
      <c r="N137" s="17"/>
      <c r="O137" s="12"/>
    </row>
    <row r="138" spans="1:15" s="8" customFormat="1" ht="15" customHeight="1">
      <c r="A138" s="5"/>
      <c r="B138" s="65">
        <v>148</v>
      </c>
      <c r="C138" s="66"/>
      <c r="D138" s="67" t="s">
        <v>276</v>
      </c>
      <c r="E138" s="68">
        <v>27.623241661639486</v>
      </c>
      <c r="F138" s="68">
        <v>27.623241661639483</v>
      </c>
      <c r="G138" s="68">
        <v>0</v>
      </c>
      <c r="H138" s="56">
        <f t="shared" si="7"/>
        <v>27.623241661639483</v>
      </c>
      <c r="I138" s="68">
        <v>0</v>
      </c>
      <c r="J138" s="68">
        <v>0</v>
      </c>
      <c r="K138" s="56">
        <f t="shared" si="8"/>
        <v>0</v>
      </c>
      <c r="L138" s="56">
        <f t="shared" si="9"/>
        <v>3.552713678800501E-15</v>
      </c>
      <c r="M138" s="56">
        <f t="shared" si="10"/>
        <v>3.552713678800501E-15</v>
      </c>
      <c r="N138" s="17"/>
      <c r="O138" s="12"/>
    </row>
    <row r="139" spans="1:15" s="8" customFormat="1" ht="15" customHeight="1">
      <c r="A139" s="5"/>
      <c r="B139" s="65">
        <v>149</v>
      </c>
      <c r="C139" s="66"/>
      <c r="D139" s="67" t="s">
        <v>277</v>
      </c>
      <c r="E139" s="68">
        <v>44.77226809029674</v>
      </c>
      <c r="F139" s="68">
        <v>44.77226809029674</v>
      </c>
      <c r="G139" s="68">
        <v>0</v>
      </c>
      <c r="H139" s="56">
        <f t="shared" si="7"/>
        <v>44.77226809029674</v>
      </c>
      <c r="I139" s="68">
        <v>0</v>
      </c>
      <c r="J139" s="68">
        <v>0</v>
      </c>
      <c r="K139" s="56">
        <f t="shared" si="8"/>
        <v>0</v>
      </c>
      <c r="L139" s="56">
        <f t="shared" si="9"/>
        <v>0</v>
      </c>
      <c r="M139" s="56">
        <f t="shared" si="10"/>
        <v>0</v>
      </c>
      <c r="N139" s="17"/>
      <c r="O139" s="12"/>
    </row>
    <row r="140" spans="1:15" s="8" customFormat="1" ht="15" customHeight="1">
      <c r="A140" s="5"/>
      <c r="B140" s="65">
        <v>150</v>
      </c>
      <c r="C140" s="66"/>
      <c r="D140" s="67" t="s">
        <v>38</v>
      </c>
      <c r="E140" s="68">
        <v>47.40733777</v>
      </c>
      <c r="F140" s="68">
        <v>47.16512054305992</v>
      </c>
      <c r="G140" s="68">
        <v>0.008634065154608201</v>
      </c>
      <c r="H140" s="56">
        <f t="shared" si="7"/>
        <v>47.17375460821453</v>
      </c>
      <c r="I140" s="68">
        <v>0</v>
      </c>
      <c r="J140" s="68">
        <v>0.012780368484784272</v>
      </c>
      <c r="K140" s="56">
        <f t="shared" si="8"/>
        <v>0.012780368484784272</v>
      </c>
      <c r="L140" s="56">
        <f t="shared" si="9"/>
        <v>0.22080279330068373</v>
      </c>
      <c r="M140" s="56">
        <f t="shared" si="10"/>
        <v>0.233583161785468</v>
      </c>
      <c r="N140" s="17"/>
      <c r="O140" s="12"/>
    </row>
    <row r="141" spans="1:15" s="8" customFormat="1" ht="15" customHeight="1">
      <c r="A141" s="5"/>
      <c r="B141" s="65">
        <v>151</v>
      </c>
      <c r="C141" s="66"/>
      <c r="D141" s="67" t="s">
        <v>278</v>
      </c>
      <c r="E141" s="68">
        <v>15.505300811630114</v>
      </c>
      <c r="F141" s="68">
        <v>11.971490806931245</v>
      </c>
      <c r="G141" s="68">
        <v>1.5505300817690417</v>
      </c>
      <c r="H141" s="56">
        <f t="shared" si="7"/>
        <v>13.522020888700286</v>
      </c>
      <c r="I141" s="68">
        <v>0</v>
      </c>
      <c r="J141" s="68">
        <v>1.3792724886695973</v>
      </c>
      <c r="K141" s="56">
        <f t="shared" si="8"/>
        <v>1.3792724886695973</v>
      </c>
      <c r="L141" s="56">
        <f t="shared" si="9"/>
        <v>0.6040074342602308</v>
      </c>
      <c r="M141" s="56">
        <f t="shared" si="10"/>
        <v>1.9832799229298281</v>
      </c>
      <c r="N141" s="17"/>
      <c r="O141" s="12"/>
    </row>
    <row r="142" spans="1:15" s="8" customFormat="1" ht="15" customHeight="1">
      <c r="A142" s="5"/>
      <c r="B142" s="65">
        <v>152</v>
      </c>
      <c r="C142" s="66"/>
      <c r="D142" s="67" t="s">
        <v>39</v>
      </c>
      <c r="E142" s="68">
        <v>60.69094985158914</v>
      </c>
      <c r="F142" s="68">
        <v>54.15509478013629</v>
      </c>
      <c r="G142" s="68">
        <v>1.1426095467534214</v>
      </c>
      <c r="H142" s="56">
        <f t="shared" si="7"/>
        <v>55.29770432688971</v>
      </c>
      <c r="I142" s="68">
        <v>0</v>
      </c>
      <c r="J142" s="68">
        <v>1.1597492682388326</v>
      </c>
      <c r="K142" s="56">
        <f t="shared" si="8"/>
        <v>1.1597492682388326</v>
      </c>
      <c r="L142" s="56">
        <f t="shared" si="9"/>
        <v>4.233496256460598</v>
      </c>
      <c r="M142" s="56">
        <f t="shared" si="10"/>
        <v>5.393245524699431</v>
      </c>
      <c r="N142" s="17"/>
      <c r="O142" s="12"/>
    </row>
    <row r="143" spans="1:15" s="8" customFormat="1" ht="15" customHeight="1">
      <c r="A143" s="5"/>
      <c r="B143" s="65">
        <v>156</v>
      </c>
      <c r="C143" s="66"/>
      <c r="D143" s="67" t="s">
        <v>40</v>
      </c>
      <c r="E143" s="68">
        <v>16.899026840235067</v>
      </c>
      <c r="F143" s="68">
        <v>16.495207547006768</v>
      </c>
      <c r="G143" s="68">
        <v>0.20978099146528237</v>
      </c>
      <c r="H143" s="56">
        <f aca="true" t="shared" si="11" ref="H143:H206">F143+G143</f>
        <v>16.70498853847205</v>
      </c>
      <c r="I143" s="68">
        <v>0</v>
      </c>
      <c r="J143" s="68">
        <v>0.01061669208692087</v>
      </c>
      <c r="K143" s="56">
        <f aca="true" t="shared" si="12" ref="K143:K206">+I143+J143</f>
        <v>0.01061669208692087</v>
      </c>
      <c r="L143" s="56">
        <f aca="true" t="shared" si="13" ref="L143:L206">E143-H143-K143</f>
        <v>0.18342160967609453</v>
      </c>
      <c r="M143" s="56">
        <f t="shared" si="10"/>
        <v>0.1940383017630154</v>
      </c>
      <c r="N143" s="17"/>
      <c r="O143" s="12"/>
    </row>
    <row r="144" spans="1:15" s="8" customFormat="1" ht="15" customHeight="1">
      <c r="A144" s="5"/>
      <c r="B144" s="65">
        <v>157</v>
      </c>
      <c r="C144" s="66"/>
      <c r="D144" s="67" t="s">
        <v>41</v>
      </c>
      <c r="E144" s="68">
        <v>152.16432926022998</v>
      </c>
      <c r="F144" s="68">
        <v>148.46093402844863</v>
      </c>
      <c r="G144" s="68">
        <v>0.13201106621673925</v>
      </c>
      <c r="H144" s="56">
        <f t="shared" si="11"/>
        <v>148.59294509466537</v>
      </c>
      <c r="I144" s="68">
        <v>0</v>
      </c>
      <c r="J144" s="68">
        <v>0.19540621330835883</v>
      </c>
      <c r="K144" s="56">
        <f t="shared" si="12"/>
        <v>0.19540621330835883</v>
      </c>
      <c r="L144" s="56">
        <f t="shared" si="13"/>
        <v>3.3759779522562505</v>
      </c>
      <c r="M144" s="56">
        <f t="shared" si="10"/>
        <v>3.5713841655646092</v>
      </c>
      <c r="N144" s="17"/>
      <c r="O144" s="12"/>
    </row>
    <row r="145" spans="1:15" s="8" customFormat="1" ht="15" customHeight="1">
      <c r="A145" s="5"/>
      <c r="B145" s="65">
        <v>158</v>
      </c>
      <c r="C145" s="66"/>
      <c r="D145" s="67" t="s">
        <v>279</v>
      </c>
      <c r="E145" s="68">
        <v>13.185000092378752</v>
      </c>
      <c r="F145" s="68">
        <v>13.185000092378749</v>
      </c>
      <c r="G145" s="68">
        <v>0</v>
      </c>
      <c r="H145" s="56">
        <f t="shared" si="11"/>
        <v>13.185000092378749</v>
      </c>
      <c r="I145" s="68">
        <v>0</v>
      </c>
      <c r="J145" s="68">
        <v>0</v>
      </c>
      <c r="K145" s="56">
        <f t="shared" si="12"/>
        <v>0</v>
      </c>
      <c r="L145" s="56">
        <f t="shared" si="13"/>
        <v>3.552713678800501E-15</v>
      </c>
      <c r="M145" s="56">
        <f t="shared" si="10"/>
        <v>3.552713678800501E-15</v>
      </c>
      <c r="N145" s="17"/>
      <c r="O145" s="12"/>
    </row>
    <row r="146" spans="1:15" s="8" customFormat="1" ht="15" customHeight="1">
      <c r="A146" s="5"/>
      <c r="B146" s="65">
        <v>159</v>
      </c>
      <c r="C146" s="66"/>
      <c r="D146" s="67" t="s">
        <v>280</v>
      </c>
      <c r="E146" s="68">
        <v>4.496250670037926</v>
      </c>
      <c r="F146" s="68">
        <v>4.496250670037926</v>
      </c>
      <c r="G146" s="68">
        <v>0</v>
      </c>
      <c r="H146" s="56">
        <f t="shared" si="11"/>
        <v>4.496250670037926</v>
      </c>
      <c r="I146" s="68">
        <v>0</v>
      </c>
      <c r="J146" s="68">
        <v>0</v>
      </c>
      <c r="K146" s="56">
        <f t="shared" si="12"/>
        <v>0</v>
      </c>
      <c r="L146" s="56">
        <f t="shared" si="13"/>
        <v>0</v>
      </c>
      <c r="M146" s="56">
        <f t="shared" si="10"/>
        <v>0</v>
      </c>
      <c r="N146" s="17"/>
      <c r="O146" s="12"/>
    </row>
    <row r="147" spans="1:15" s="8" customFormat="1" ht="15" customHeight="1">
      <c r="A147" s="5"/>
      <c r="B147" s="65">
        <v>160</v>
      </c>
      <c r="C147" s="66"/>
      <c r="D147" s="67" t="s">
        <v>281</v>
      </c>
      <c r="E147" s="68">
        <v>1.085000011111111</v>
      </c>
      <c r="F147" s="68">
        <v>1.085000011111111</v>
      </c>
      <c r="G147" s="68">
        <v>0</v>
      </c>
      <c r="H147" s="56">
        <f t="shared" si="11"/>
        <v>1.085000011111111</v>
      </c>
      <c r="I147" s="68">
        <v>0</v>
      </c>
      <c r="J147" s="68">
        <v>0</v>
      </c>
      <c r="K147" s="56">
        <f t="shared" si="12"/>
        <v>0</v>
      </c>
      <c r="L147" s="56">
        <f t="shared" si="13"/>
        <v>0</v>
      </c>
      <c r="M147" s="56">
        <f t="shared" si="10"/>
        <v>0</v>
      </c>
      <c r="N147" s="17"/>
      <c r="O147" s="12"/>
    </row>
    <row r="148" spans="1:15" s="8" customFormat="1" ht="15" customHeight="1">
      <c r="A148" s="5"/>
      <c r="B148" s="65">
        <v>161</v>
      </c>
      <c r="C148" s="66"/>
      <c r="D148" s="67" t="s">
        <v>282</v>
      </c>
      <c r="E148" s="68">
        <v>4.224999999999999</v>
      </c>
      <c r="F148" s="68">
        <v>4.225</v>
      </c>
      <c r="G148" s="68">
        <v>0</v>
      </c>
      <c r="H148" s="56">
        <f t="shared" si="11"/>
        <v>4.225</v>
      </c>
      <c r="I148" s="68">
        <v>0</v>
      </c>
      <c r="J148" s="68">
        <v>0</v>
      </c>
      <c r="K148" s="56">
        <f t="shared" si="12"/>
        <v>0</v>
      </c>
      <c r="L148" s="56">
        <f t="shared" si="13"/>
        <v>-8.881784197001252E-16</v>
      </c>
      <c r="M148" s="56">
        <f t="shared" si="10"/>
        <v>-8.881784197001252E-16</v>
      </c>
      <c r="N148" s="17"/>
      <c r="O148" s="12"/>
    </row>
    <row r="149" spans="1:15" s="8" customFormat="1" ht="15" customHeight="1">
      <c r="A149" s="5"/>
      <c r="B149" s="65">
        <v>162</v>
      </c>
      <c r="C149" s="66"/>
      <c r="D149" s="67" t="s">
        <v>283</v>
      </c>
      <c r="E149" s="68">
        <v>1.8949999999999998</v>
      </c>
      <c r="F149" s="68">
        <v>1.8949999999999998</v>
      </c>
      <c r="G149" s="68">
        <v>0</v>
      </c>
      <c r="H149" s="56">
        <f t="shared" si="11"/>
        <v>1.8949999999999998</v>
      </c>
      <c r="I149" s="68">
        <v>0</v>
      </c>
      <c r="J149" s="68">
        <v>0</v>
      </c>
      <c r="K149" s="56">
        <f t="shared" si="12"/>
        <v>0</v>
      </c>
      <c r="L149" s="56">
        <f t="shared" si="13"/>
        <v>0</v>
      </c>
      <c r="M149" s="56">
        <f t="shared" si="10"/>
        <v>0</v>
      </c>
      <c r="N149" s="17"/>
      <c r="O149" s="12"/>
    </row>
    <row r="150" spans="1:15" s="8" customFormat="1" ht="15" customHeight="1">
      <c r="A150" s="5"/>
      <c r="B150" s="65">
        <v>163</v>
      </c>
      <c r="C150" s="66"/>
      <c r="D150" s="67" t="s">
        <v>284</v>
      </c>
      <c r="E150" s="68">
        <v>15.643083789174568</v>
      </c>
      <c r="F150" s="68">
        <v>15.643083789174568</v>
      </c>
      <c r="G150" s="68">
        <v>0</v>
      </c>
      <c r="H150" s="56">
        <f t="shared" si="11"/>
        <v>15.643083789174568</v>
      </c>
      <c r="I150" s="68">
        <v>0</v>
      </c>
      <c r="J150" s="68">
        <v>0</v>
      </c>
      <c r="K150" s="56">
        <f t="shared" si="12"/>
        <v>0</v>
      </c>
      <c r="L150" s="56">
        <f t="shared" si="13"/>
        <v>0</v>
      </c>
      <c r="M150" s="56">
        <f t="shared" si="10"/>
        <v>0</v>
      </c>
      <c r="N150" s="17"/>
      <c r="O150" s="12"/>
    </row>
    <row r="151" spans="1:15" s="8" customFormat="1" ht="15" customHeight="1">
      <c r="A151" s="5"/>
      <c r="B151" s="65">
        <v>164</v>
      </c>
      <c r="C151" s="66"/>
      <c r="D151" s="67" t="s">
        <v>42</v>
      </c>
      <c r="E151" s="68">
        <v>39.0405035166437</v>
      </c>
      <c r="F151" s="68">
        <v>34.42147674564639</v>
      </c>
      <c r="G151" s="68">
        <v>2.755641697146017</v>
      </c>
      <c r="H151" s="56">
        <f t="shared" si="11"/>
        <v>37.177118442792406</v>
      </c>
      <c r="I151" s="68">
        <v>0</v>
      </c>
      <c r="J151" s="68">
        <v>1.2422567122797759</v>
      </c>
      <c r="K151" s="56">
        <f t="shared" si="12"/>
        <v>1.2422567122797759</v>
      </c>
      <c r="L151" s="56">
        <f t="shared" si="13"/>
        <v>0.6211283615715217</v>
      </c>
      <c r="M151" s="56">
        <f t="shared" si="10"/>
        <v>1.8633850738512976</v>
      </c>
      <c r="N151" s="17"/>
      <c r="O151" s="12"/>
    </row>
    <row r="152" spans="1:15" s="8" customFormat="1" ht="15" customHeight="1">
      <c r="A152" s="5"/>
      <c r="B152" s="65">
        <v>165</v>
      </c>
      <c r="C152" s="66"/>
      <c r="D152" s="67" t="s">
        <v>285</v>
      </c>
      <c r="E152" s="68">
        <v>5.829346056709801</v>
      </c>
      <c r="F152" s="68">
        <v>5.829346056709803</v>
      </c>
      <c r="G152" s="68">
        <v>0</v>
      </c>
      <c r="H152" s="56">
        <f t="shared" si="11"/>
        <v>5.829346056709803</v>
      </c>
      <c r="I152" s="68">
        <v>0</v>
      </c>
      <c r="J152" s="68">
        <v>0</v>
      </c>
      <c r="K152" s="56">
        <f t="shared" si="12"/>
        <v>0</v>
      </c>
      <c r="L152" s="56">
        <f t="shared" si="13"/>
        <v>-1.7763568394002505E-15</v>
      </c>
      <c r="M152" s="56">
        <f t="shared" si="10"/>
        <v>-1.7763568394002505E-15</v>
      </c>
      <c r="N152" s="17"/>
      <c r="O152" s="12"/>
    </row>
    <row r="153" spans="1:15" s="8" customFormat="1" ht="15" customHeight="1">
      <c r="A153" s="5"/>
      <c r="B153" s="65">
        <v>166</v>
      </c>
      <c r="C153" s="66"/>
      <c r="D153" s="67" t="s">
        <v>43</v>
      </c>
      <c r="E153" s="68">
        <v>60.664336780431206</v>
      </c>
      <c r="F153" s="68">
        <v>59.59328333632706</v>
      </c>
      <c r="G153" s="68">
        <v>0.03817872511485452</v>
      </c>
      <c r="H153" s="56">
        <f t="shared" si="11"/>
        <v>59.631462061441916</v>
      </c>
      <c r="I153" s="68">
        <v>0</v>
      </c>
      <c r="J153" s="68">
        <v>0.056513140122511483</v>
      </c>
      <c r="K153" s="56">
        <f t="shared" si="12"/>
        <v>0.056513140122511483</v>
      </c>
      <c r="L153" s="56">
        <f t="shared" si="13"/>
        <v>0.9763615788667793</v>
      </c>
      <c r="M153" s="56">
        <f t="shared" si="10"/>
        <v>1.0328747189892908</v>
      </c>
      <c r="N153" s="17"/>
      <c r="O153" s="12"/>
    </row>
    <row r="154" spans="1:15" s="8" customFormat="1" ht="15" customHeight="1">
      <c r="A154" s="5"/>
      <c r="B154" s="65">
        <v>167</v>
      </c>
      <c r="C154" s="66"/>
      <c r="D154" s="67" t="s">
        <v>44</v>
      </c>
      <c r="E154" s="68">
        <v>144.14999499999985</v>
      </c>
      <c r="F154" s="68">
        <v>96.09999668033198</v>
      </c>
      <c r="G154" s="68">
        <v>9.609999668033215</v>
      </c>
      <c r="H154" s="56">
        <f t="shared" si="11"/>
        <v>105.7099963483652</v>
      </c>
      <c r="I154" s="68">
        <v>0</v>
      </c>
      <c r="J154" s="68">
        <v>9.609999668033215</v>
      </c>
      <c r="K154" s="56">
        <f t="shared" si="12"/>
        <v>9.609999668033215</v>
      </c>
      <c r="L154" s="56">
        <f t="shared" si="13"/>
        <v>28.82999898360144</v>
      </c>
      <c r="M154" s="56">
        <f t="shared" si="10"/>
        <v>38.43999865163465</v>
      </c>
      <c r="N154" s="17"/>
      <c r="O154" s="12"/>
    </row>
    <row r="155" spans="1:15" s="8" customFormat="1" ht="15" customHeight="1">
      <c r="A155" s="5"/>
      <c r="B155" s="65">
        <v>168</v>
      </c>
      <c r="C155" s="66"/>
      <c r="D155" s="67" t="s">
        <v>286</v>
      </c>
      <c r="E155" s="68">
        <v>32.7622474721709</v>
      </c>
      <c r="F155" s="68">
        <v>32.76224747217091</v>
      </c>
      <c r="G155" s="68">
        <v>0</v>
      </c>
      <c r="H155" s="56">
        <f t="shared" si="11"/>
        <v>32.76224747217091</v>
      </c>
      <c r="I155" s="68">
        <v>0</v>
      </c>
      <c r="J155" s="68">
        <v>0</v>
      </c>
      <c r="K155" s="56">
        <f t="shared" si="12"/>
        <v>0</v>
      </c>
      <c r="L155" s="56">
        <f t="shared" si="13"/>
        <v>-1.4210854715202004E-14</v>
      </c>
      <c r="M155" s="56">
        <f t="shared" si="10"/>
        <v>-1.4210854715202004E-14</v>
      </c>
      <c r="N155" s="17"/>
      <c r="O155" s="12"/>
    </row>
    <row r="156" spans="1:15" s="8" customFormat="1" ht="15" customHeight="1">
      <c r="A156" s="5"/>
      <c r="B156" s="65">
        <v>170</v>
      </c>
      <c r="C156" s="66"/>
      <c r="D156" s="67" t="s">
        <v>45</v>
      </c>
      <c r="E156" s="68">
        <v>79.87030136965059</v>
      </c>
      <c r="F156" s="68">
        <v>60.01395793402353</v>
      </c>
      <c r="G156" s="68">
        <v>2.1094716811341403</v>
      </c>
      <c r="H156" s="56">
        <f t="shared" si="11"/>
        <v>62.12342961515767</v>
      </c>
      <c r="I156" s="68">
        <v>0</v>
      </c>
      <c r="J156" s="68">
        <v>2.3835213086446303</v>
      </c>
      <c r="K156" s="56">
        <f t="shared" si="12"/>
        <v>2.3835213086446303</v>
      </c>
      <c r="L156" s="56">
        <f t="shared" si="13"/>
        <v>15.363350445848292</v>
      </c>
      <c r="M156" s="56">
        <f t="shared" si="10"/>
        <v>17.746871754492922</v>
      </c>
      <c r="N156" s="17"/>
      <c r="O156" s="12"/>
    </row>
    <row r="157" spans="1:15" s="8" customFormat="1" ht="15" customHeight="1">
      <c r="A157" s="5"/>
      <c r="B157" s="65">
        <v>176</v>
      </c>
      <c r="C157" s="66"/>
      <c r="D157" s="67" t="s">
        <v>46</v>
      </c>
      <c r="E157" s="68">
        <v>35.98609117179858</v>
      </c>
      <c r="F157" s="68">
        <v>26.58462852095076</v>
      </c>
      <c r="G157" s="68">
        <v>3.7605850621717956</v>
      </c>
      <c r="H157" s="56">
        <f t="shared" si="11"/>
        <v>30.345213583122554</v>
      </c>
      <c r="I157" s="68">
        <v>0</v>
      </c>
      <c r="J157" s="68">
        <v>3.7605850621717956</v>
      </c>
      <c r="K157" s="56">
        <f t="shared" si="12"/>
        <v>3.7605850621717956</v>
      </c>
      <c r="L157" s="56">
        <f t="shared" si="13"/>
        <v>1.8802925265042276</v>
      </c>
      <c r="M157" s="56">
        <f t="shared" si="10"/>
        <v>5.640877588676023</v>
      </c>
      <c r="N157" s="17"/>
      <c r="O157" s="12"/>
    </row>
    <row r="158" spans="1:15" s="8" customFormat="1" ht="15" customHeight="1">
      <c r="A158" s="5"/>
      <c r="B158" s="65">
        <v>177</v>
      </c>
      <c r="C158" s="66"/>
      <c r="D158" s="67" t="s">
        <v>47</v>
      </c>
      <c r="E158" s="68">
        <v>1.2353091924066928</v>
      </c>
      <c r="F158" s="68">
        <v>1.173969923584299</v>
      </c>
      <c r="G158" s="68">
        <v>0.002186498552123552</v>
      </c>
      <c r="H158" s="56">
        <f t="shared" si="11"/>
        <v>1.1761564221364227</v>
      </c>
      <c r="I158" s="68">
        <v>0</v>
      </c>
      <c r="J158" s="68">
        <v>0.003236509009009009</v>
      </c>
      <c r="K158" s="56">
        <f t="shared" si="12"/>
        <v>0.003236509009009009</v>
      </c>
      <c r="L158" s="56">
        <f t="shared" si="13"/>
        <v>0.0559162612612611</v>
      </c>
      <c r="M158" s="56">
        <f t="shared" si="10"/>
        <v>0.059152770270270105</v>
      </c>
      <c r="N158" s="17"/>
      <c r="O158" s="12"/>
    </row>
    <row r="159" spans="1:15" s="17" customFormat="1" ht="15" customHeight="1">
      <c r="A159" s="6"/>
      <c r="B159" s="65">
        <v>181</v>
      </c>
      <c r="C159" s="66"/>
      <c r="D159" s="67" t="s">
        <v>48</v>
      </c>
      <c r="E159" s="68">
        <v>644.55750625</v>
      </c>
      <c r="F159" s="68">
        <v>378.73449463</v>
      </c>
      <c r="G159" s="68">
        <v>27.313180600000003</v>
      </c>
      <c r="H159" s="56">
        <f t="shared" si="11"/>
        <v>406.04767523</v>
      </c>
      <c r="I159" s="68">
        <v>0</v>
      </c>
      <c r="J159" s="68">
        <v>27.313180600000003</v>
      </c>
      <c r="K159" s="56">
        <f t="shared" si="12"/>
        <v>27.313180600000003</v>
      </c>
      <c r="L159" s="56">
        <f t="shared" si="13"/>
        <v>211.19665041999997</v>
      </c>
      <c r="M159" s="56">
        <f t="shared" si="10"/>
        <v>238.50983101999998</v>
      </c>
      <c r="O159" s="12"/>
    </row>
    <row r="160" spans="1:15" s="17" customFormat="1" ht="15" customHeight="1">
      <c r="A160" s="6"/>
      <c r="B160" s="65">
        <v>182</v>
      </c>
      <c r="C160" s="66"/>
      <c r="D160" s="67" t="s">
        <v>287</v>
      </c>
      <c r="E160" s="68">
        <v>31.949999999999992</v>
      </c>
      <c r="F160" s="68">
        <v>31.950000000000003</v>
      </c>
      <c r="G160" s="68">
        <v>0</v>
      </c>
      <c r="H160" s="56">
        <f t="shared" si="11"/>
        <v>31.950000000000003</v>
      </c>
      <c r="I160" s="68">
        <v>0</v>
      </c>
      <c r="J160" s="68">
        <v>0</v>
      </c>
      <c r="K160" s="56">
        <f t="shared" si="12"/>
        <v>0</v>
      </c>
      <c r="L160" s="56">
        <f t="shared" si="13"/>
        <v>-1.0658141036401503E-14</v>
      </c>
      <c r="M160" s="56">
        <f t="shared" si="10"/>
        <v>-1.0658141036401503E-14</v>
      </c>
      <c r="O160" s="12"/>
    </row>
    <row r="161" spans="1:15" s="8" customFormat="1" ht="15" customHeight="1">
      <c r="A161" s="5"/>
      <c r="B161" s="65">
        <v>183</v>
      </c>
      <c r="C161" s="66"/>
      <c r="D161" s="67" t="s">
        <v>288</v>
      </c>
      <c r="E161" s="68">
        <v>5.755</v>
      </c>
      <c r="F161" s="68">
        <v>5.755</v>
      </c>
      <c r="G161" s="68">
        <v>0</v>
      </c>
      <c r="H161" s="56">
        <f t="shared" si="11"/>
        <v>5.755</v>
      </c>
      <c r="I161" s="68">
        <v>0</v>
      </c>
      <c r="J161" s="68">
        <v>0</v>
      </c>
      <c r="K161" s="56">
        <f t="shared" si="12"/>
        <v>0</v>
      </c>
      <c r="L161" s="56">
        <f t="shared" si="13"/>
        <v>0</v>
      </c>
      <c r="M161" s="56">
        <f t="shared" si="10"/>
        <v>0</v>
      </c>
      <c r="N161" s="17"/>
      <c r="O161" s="12"/>
    </row>
    <row r="162" spans="1:15" s="8" customFormat="1" ht="15" customHeight="1">
      <c r="A162" s="5"/>
      <c r="B162" s="65">
        <v>185</v>
      </c>
      <c r="C162" s="66"/>
      <c r="D162" s="67" t="s">
        <v>49</v>
      </c>
      <c r="E162" s="68">
        <v>23.20058631947703</v>
      </c>
      <c r="F162" s="68">
        <v>18.27758844962834</v>
      </c>
      <c r="G162" s="68">
        <v>2.2251986641167383</v>
      </c>
      <c r="H162" s="56">
        <f t="shared" si="11"/>
        <v>20.50278711374508</v>
      </c>
      <c r="I162" s="68">
        <v>0</v>
      </c>
      <c r="J162" s="68">
        <v>1.8143526506032175</v>
      </c>
      <c r="K162" s="56">
        <f t="shared" si="12"/>
        <v>1.8143526506032175</v>
      </c>
      <c r="L162" s="56">
        <f t="shared" si="13"/>
        <v>0.8834465551287329</v>
      </c>
      <c r="M162" s="56">
        <f t="shared" si="10"/>
        <v>2.6977992057319504</v>
      </c>
      <c r="N162" s="17"/>
      <c r="O162" s="12"/>
    </row>
    <row r="163" spans="1:15" s="8" customFormat="1" ht="15" customHeight="1">
      <c r="A163" s="5"/>
      <c r="B163" s="65">
        <v>189</v>
      </c>
      <c r="C163" s="66"/>
      <c r="D163" s="67" t="s">
        <v>50</v>
      </c>
      <c r="E163" s="68">
        <v>16.04499335780767</v>
      </c>
      <c r="F163" s="68">
        <v>12.648793756563999</v>
      </c>
      <c r="G163" s="68">
        <v>0.28869359977608994</v>
      </c>
      <c r="H163" s="56">
        <f t="shared" si="11"/>
        <v>12.937487356340089</v>
      </c>
      <c r="I163" s="68">
        <v>0</v>
      </c>
      <c r="J163" s="68">
        <v>0.17002538758177077</v>
      </c>
      <c r="K163" s="56">
        <f t="shared" si="12"/>
        <v>0.17002538758177077</v>
      </c>
      <c r="L163" s="56">
        <f t="shared" si="13"/>
        <v>2.9374806138858096</v>
      </c>
      <c r="M163" s="56">
        <f t="shared" si="10"/>
        <v>3.1075060014675806</v>
      </c>
      <c r="N163" s="17"/>
      <c r="O163" s="12"/>
    </row>
    <row r="164" spans="1:15" s="8" customFormat="1" ht="15" customHeight="1">
      <c r="A164" s="5"/>
      <c r="B164" s="65">
        <v>190</v>
      </c>
      <c r="C164" s="66"/>
      <c r="D164" s="67" t="s">
        <v>51</v>
      </c>
      <c r="E164" s="68">
        <v>49.2817441965322</v>
      </c>
      <c r="F164" s="68">
        <v>37.45102317969293</v>
      </c>
      <c r="G164" s="68">
        <v>2.1806508539640403</v>
      </c>
      <c r="H164" s="56">
        <f t="shared" si="11"/>
        <v>39.63167403365697</v>
      </c>
      <c r="I164" s="68">
        <v>0</v>
      </c>
      <c r="J164" s="68">
        <v>1.1842599552262654</v>
      </c>
      <c r="K164" s="56">
        <f t="shared" si="12"/>
        <v>1.1842599552262654</v>
      </c>
      <c r="L164" s="56">
        <f t="shared" si="13"/>
        <v>8.465810207648966</v>
      </c>
      <c r="M164" s="56">
        <f t="shared" si="10"/>
        <v>9.650070162875231</v>
      </c>
      <c r="N164" s="17"/>
      <c r="O164" s="12"/>
    </row>
    <row r="165" spans="1:15" s="8" customFormat="1" ht="15" customHeight="1">
      <c r="A165" s="5"/>
      <c r="B165" s="65">
        <v>191</v>
      </c>
      <c r="C165" s="66"/>
      <c r="D165" s="67" t="s">
        <v>52</v>
      </c>
      <c r="E165" s="68">
        <v>5.47399828</v>
      </c>
      <c r="F165" s="68">
        <v>4.344051250493362</v>
      </c>
      <c r="G165" s="68">
        <v>0.33554723031249417</v>
      </c>
      <c r="H165" s="56">
        <f t="shared" si="11"/>
        <v>4.679598480805857</v>
      </c>
      <c r="I165" s="68">
        <v>0</v>
      </c>
      <c r="J165" s="68">
        <v>0.19859986189144152</v>
      </c>
      <c r="K165" s="56">
        <f t="shared" si="12"/>
        <v>0.19859986189144152</v>
      </c>
      <c r="L165" s="56">
        <f t="shared" si="13"/>
        <v>0.5957999373027016</v>
      </c>
      <c r="M165" s="56">
        <f t="shared" si="10"/>
        <v>0.7943997991941432</v>
      </c>
      <c r="N165" s="17"/>
      <c r="O165" s="12"/>
    </row>
    <row r="166" spans="1:15" s="8" customFormat="1" ht="15" customHeight="1">
      <c r="A166" s="5"/>
      <c r="B166" s="65">
        <v>192</v>
      </c>
      <c r="C166" s="66"/>
      <c r="D166" s="67" t="s">
        <v>53</v>
      </c>
      <c r="E166" s="68">
        <v>38.65727658076253</v>
      </c>
      <c r="F166" s="68">
        <v>33.27503587285574</v>
      </c>
      <c r="G166" s="68">
        <v>1.070106826685606</v>
      </c>
      <c r="H166" s="56">
        <f t="shared" si="11"/>
        <v>34.34514269954134</v>
      </c>
      <c r="I166" s="68">
        <v>0</v>
      </c>
      <c r="J166" s="68">
        <v>1.0707672980608396</v>
      </c>
      <c r="K166" s="56">
        <f t="shared" si="12"/>
        <v>1.0707672980608396</v>
      </c>
      <c r="L166" s="56">
        <f t="shared" si="13"/>
        <v>3.2413665831603464</v>
      </c>
      <c r="M166" s="56">
        <f t="shared" si="10"/>
        <v>4.312133881221186</v>
      </c>
      <c r="N166" s="17"/>
      <c r="O166" s="12"/>
    </row>
    <row r="167" spans="1:15" s="8" customFormat="1" ht="15" customHeight="1">
      <c r="A167" s="5"/>
      <c r="B167" s="65">
        <v>193</v>
      </c>
      <c r="C167" s="66"/>
      <c r="D167" s="67" t="s">
        <v>54</v>
      </c>
      <c r="E167" s="68">
        <v>3.806611854528679</v>
      </c>
      <c r="F167" s="68">
        <v>3.6162812578809778</v>
      </c>
      <c r="G167" s="68">
        <v>0.19033059664770108</v>
      </c>
      <c r="H167" s="56">
        <f t="shared" si="11"/>
        <v>3.8066118545286787</v>
      </c>
      <c r="I167" s="68">
        <v>0</v>
      </c>
      <c r="J167" s="68">
        <v>0</v>
      </c>
      <c r="K167" s="56">
        <f t="shared" si="12"/>
        <v>0</v>
      </c>
      <c r="L167" s="56">
        <f t="shared" si="13"/>
        <v>4.440892098500626E-16</v>
      </c>
      <c r="M167" s="56">
        <f t="shared" si="10"/>
        <v>4.440892098500626E-16</v>
      </c>
      <c r="N167" s="17"/>
      <c r="O167" s="12"/>
    </row>
    <row r="168" spans="1:15" s="8" customFormat="1" ht="15" customHeight="1">
      <c r="A168" s="5"/>
      <c r="B168" s="65">
        <v>194</v>
      </c>
      <c r="C168" s="66"/>
      <c r="D168" s="67" t="s">
        <v>55</v>
      </c>
      <c r="E168" s="68">
        <v>39.21388468737865</v>
      </c>
      <c r="F168" s="68">
        <v>34.35554767290313</v>
      </c>
      <c r="G168" s="68">
        <v>2.350311376045542</v>
      </c>
      <c r="H168" s="56">
        <f t="shared" si="11"/>
        <v>36.70585904894867</v>
      </c>
      <c r="I168" s="68">
        <v>0</v>
      </c>
      <c r="J168" s="68">
        <v>1.01878207406769</v>
      </c>
      <c r="K168" s="56">
        <f t="shared" si="12"/>
        <v>1.01878207406769</v>
      </c>
      <c r="L168" s="56">
        <f t="shared" si="13"/>
        <v>1.4892435643622943</v>
      </c>
      <c r="M168" s="56">
        <f t="shared" si="10"/>
        <v>2.5080256384299844</v>
      </c>
      <c r="N168" s="17"/>
      <c r="O168" s="12"/>
    </row>
    <row r="169" spans="1:15" s="8" customFormat="1" ht="15" customHeight="1">
      <c r="A169" s="5"/>
      <c r="B169" s="65">
        <v>195</v>
      </c>
      <c r="C169" s="66"/>
      <c r="D169" s="67" t="s">
        <v>56</v>
      </c>
      <c r="E169" s="68">
        <v>96.75151313340835</v>
      </c>
      <c r="F169" s="68">
        <v>85.1691423528264</v>
      </c>
      <c r="G169" s="68">
        <v>2.1777635898475856</v>
      </c>
      <c r="H169" s="56">
        <f t="shared" si="11"/>
        <v>87.34690594267398</v>
      </c>
      <c r="I169" s="68">
        <v>0</v>
      </c>
      <c r="J169" s="68">
        <v>2.1152941923771515</v>
      </c>
      <c r="K169" s="56">
        <f t="shared" si="12"/>
        <v>2.1152941923771515</v>
      </c>
      <c r="L169" s="56">
        <f t="shared" si="13"/>
        <v>7.289312998357216</v>
      </c>
      <c r="M169" s="56">
        <f t="shared" si="10"/>
        <v>9.404607190734367</v>
      </c>
      <c r="N169" s="17"/>
      <c r="O169" s="12"/>
    </row>
    <row r="170" spans="1:15" s="8" customFormat="1" ht="15" customHeight="1">
      <c r="A170" s="5"/>
      <c r="B170" s="65">
        <v>197</v>
      </c>
      <c r="C170" s="66"/>
      <c r="D170" s="67" t="s">
        <v>57</v>
      </c>
      <c r="E170" s="68">
        <v>15.915494425640304</v>
      </c>
      <c r="F170" s="68">
        <v>14.141677487170538</v>
      </c>
      <c r="G170" s="68">
        <v>0.06994558855002675</v>
      </c>
      <c r="H170" s="56">
        <f t="shared" si="11"/>
        <v>14.211623075720565</v>
      </c>
      <c r="I170" s="68">
        <v>0</v>
      </c>
      <c r="J170" s="68">
        <v>0.09322633340312185</v>
      </c>
      <c r="K170" s="56">
        <f t="shared" si="12"/>
        <v>0.09322633340312185</v>
      </c>
      <c r="L170" s="56">
        <f t="shared" si="13"/>
        <v>1.610645016516617</v>
      </c>
      <c r="M170" s="56">
        <f t="shared" si="10"/>
        <v>1.7038713499197389</v>
      </c>
      <c r="N170" s="17"/>
      <c r="O170" s="12"/>
    </row>
    <row r="171" spans="1:15" s="8" customFormat="1" ht="15" customHeight="1">
      <c r="A171" s="5"/>
      <c r="B171" s="65">
        <v>198</v>
      </c>
      <c r="C171" s="66"/>
      <c r="D171" s="67" t="s">
        <v>58</v>
      </c>
      <c r="E171" s="68">
        <v>20.077884278045566</v>
      </c>
      <c r="F171" s="68">
        <v>14.150298562853793</v>
      </c>
      <c r="G171" s="68">
        <v>1.6495111936279498</v>
      </c>
      <c r="H171" s="56">
        <f t="shared" si="11"/>
        <v>15.799809756481743</v>
      </c>
      <c r="I171" s="68">
        <v>0</v>
      </c>
      <c r="J171" s="68">
        <v>1.4648234542594465</v>
      </c>
      <c r="K171" s="56">
        <f t="shared" si="12"/>
        <v>1.4648234542594465</v>
      </c>
      <c r="L171" s="56">
        <f t="shared" si="13"/>
        <v>2.813251067304377</v>
      </c>
      <c r="M171" s="56">
        <f t="shared" si="10"/>
        <v>4.278074521563823</v>
      </c>
      <c r="N171" s="17"/>
      <c r="O171" s="12"/>
    </row>
    <row r="172" spans="1:15" s="8" customFormat="1" ht="15" customHeight="1">
      <c r="A172" s="5"/>
      <c r="B172" s="65">
        <v>199</v>
      </c>
      <c r="C172" s="66"/>
      <c r="D172" s="67" t="s">
        <v>59</v>
      </c>
      <c r="E172" s="68">
        <v>15.498101343316822</v>
      </c>
      <c r="F172" s="68">
        <v>13.231525150831336</v>
      </c>
      <c r="G172" s="68">
        <v>0.34481370856165783</v>
      </c>
      <c r="H172" s="56">
        <f t="shared" si="11"/>
        <v>13.576338859392994</v>
      </c>
      <c r="I172" s="68">
        <v>0</v>
      </c>
      <c r="J172" s="68">
        <v>0.3561145692193955</v>
      </c>
      <c r="K172" s="56">
        <f t="shared" si="12"/>
        <v>0.3561145692193955</v>
      </c>
      <c r="L172" s="56">
        <f t="shared" si="13"/>
        <v>1.5656479147044329</v>
      </c>
      <c r="M172" s="56">
        <f t="shared" si="10"/>
        <v>1.9217624839238283</v>
      </c>
      <c r="N172" s="17"/>
      <c r="O172" s="12"/>
    </row>
    <row r="173" spans="1:15" s="8" customFormat="1" ht="17.25" customHeight="1">
      <c r="A173" s="5"/>
      <c r="B173" s="65">
        <v>200</v>
      </c>
      <c r="C173" s="66"/>
      <c r="D173" s="67" t="s">
        <v>60</v>
      </c>
      <c r="E173" s="68">
        <v>69.79299862675464</v>
      </c>
      <c r="F173" s="68">
        <v>48.78175220819367</v>
      </c>
      <c r="G173" s="68">
        <v>6.443951790903216</v>
      </c>
      <c r="H173" s="56">
        <f t="shared" si="11"/>
        <v>55.225703999096886</v>
      </c>
      <c r="I173" s="68">
        <v>0</v>
      </c>
      <c r="J173" s="68">
        <v>6.4949124967499845</v>
      </c>
      <c r="K173" s="56">
        <f t="shared" si="12"/>
        <v>6.4949124967499845</v>
      </c>
      <c r="L173" s="56">
        <f t="shared" si="13"/>
        <v>8.072382130907767</v>
      </c>
      <c r="M173" s="56">
        <f t="shared" si="10"/>
        <v>14.567294627657752</v>
      </c>
      <c r="N173" s="17"/>
      <c r="O173" s="12"/>
    </row>
    <row r="174" spans="1:15" s="8" customFormat="1" ht="15" customHeight="1">
      <c r="A174" s="5"/>
      <c r="B174" s="65">
        <v>201</v>
      </c>
      <c r="C174" s="66"/>
      <c r="D174" s="67" t="s">
        <v>61</v>
      </c>
      <c r="E174" s="68">
        <v>88.43391111916614</v>
      </c>
      <c r="F174" s="68">
        <v>61.85070814719747</v>
      </c>
      <c r="G174" s="68">
        <v>0.9475837108363143</v>
      </c>
      <c r="H174" s="56">
        <f t="shared" si="11"/>
        <v>62.798291858033785</v>
      </c>
      <c r="I174" s="68">
        <v>0</v>
      </c>
      <c r="J174" s="68">
        <v>1.402638042740841</v>
      </c>
      <c r="K174" s="56">
        <f t="shared" si="12"/>
        <v>1.402638042740841</v>
      </c>
      <c r="L174" s="56">
        <f t="shared" si="13"/>
        <v>24.232981218391515</v>
      </c>
      <c r="M174" s="56">
        <f t="shared" si="10"/>
        <v>25.635619261132355</v>
      </c>
      <c r="N174" s="17"/>
      <c r="O174" s="12"/>
    </row>
    <row r="175" spans="1:15" s="8" customFormat="1" ht="15" customHeight="1">
      <c r="A175" s="5"/>
      <c r="B175" s="65">
        <v>202</v>
      </c>
      <c r="C175" s="66"/>
      <c r="D175" s="67" t="s">
        <v>62</v>
      </c>
      <c r="E175" s="68">
        <v>131.06716064047305</v>
      </c>
      <c r="F175" s="68">
        <v>85.88279775477628</v>
      </c>
      <c r="G175" s="68">
        <v>14.247465634875436</v>
      </c>
      <c r="H175" s="56">
        <f t="shared" si="11"/>
        <v>100.13026338965172</v>
      </c>
      <c r="I175" s="68">
        <v>0</v>
      </c>
      <c r="J175" s="68">
        <v>14.247465634875436</v>
      </c>
      <c r="K175" s="56">
        <f t="shared" si="12"/>
        <v>14.247465634875436</v>
      </c>
      <c r="L175" s="56">
        <f t="shared" si="13"/>
        <v>16.689431615945896</v>
      </c>
      <c r="M175" s="56">
        <f t="shared" si="10"/>
        <v>30.936897250821332</v>
      </c>
      <c r="N175" s="17"/>
      <c r="O175" s="12"/>
    </row>
    <row r="176" spans="1:15" s="8" customFormat="1" ht="15" customHeight="1">
      <c r="A176" s="5"/>
      <c r="B176" s="65">
        <v>203</v>
      </c>
      <c r="C176" s="66"/>
      <c r="D176" s="67" t="s">
        <v>63</v>
      </c>
      <c r="E176" s="68">
        <v>36.86991826138834</v>
      </c>
      <c r="F176" s="68">
        <v>32.338682857866154</v>
      </c>
      <c r="G176" s="68">
        <v>0.9062470766477826</v>
      </c>
      <c r="H176" s="56">
        <f t="shared" si="11"/>
        <v>33.244929934513934</v>
      </c>
      <c r="I176" s="68">
        <v>0</v>
      </c>
      <c r="J176" s="68">
        <v>0.9062470766477827</v>
      </c>
      <c r="K176" s="56">
        <f t="shared" si="12"/>
        <v>0.9062470766477827</v>
      </c>
      <c r="L176" s="56">
        <f t="shared" si="13"/>
        <v>2.7187412502266257</v>
      </c>
      <c r="M176" s="56">
        <f t="shared" si="10"/>
        <v>3.6249883268744085</v>
      </c>
      <c r="N176" s="17"/>
      <c r="O176" s="12"/>
    </row>
    <row r="177" spans="1:15" s="8" customFormat="1" ht="15" customHeight="1">
      <c r="A177" s="5"/>
      <c r="B177" s="65">
        <v>204</v>
      </c>
      <c r="C177" s="66"/>
      <c r="D177" s="67" t="s">
        <v>64</v>
      </c>
      <c r="E177" s="68">
        <v>106.47846502250415</v>
      </c>
      <c r="F177" s="68">
        <v>103.70515005479844</v>
      </c>
      <c r="G177" s="68">
        <v>0.6972887053669733</v>
      </c>
      <c r="H177" s="56">
        <f t="shared" si="11"/>
        <v>104.40243876016541</v>
      </c>
      <c r="I177" s="68">
        <v>0</v>
      </c>
      <c r="J177" s="68">
        <v>0.1135885732966555</v>
      </c>
      <c r="K177" s="56">
        <f t="shared" si="12"/>
        <v>0.1135885732966555</v>
      </c>
      <c r="L177" s="56">
        <f t="shared" si="13"/>
        <v>1.9624376890420878</v>
      </c>
      <c r="M177" s="56">
        <f t="shared" si="10"/>
        <v>2.0760262623387433</v>
      </c>
      <c r="N177" s="17"/>
      <c r="O177" s="12"/>
    </row>
    <row r="178" spans="1:15" s="8" customFormat="1" ht="18.75" customHeight="1">
      <c r="A178" s="5"/>
      <c r="B178" s="65">
        <v>205</v>
      </c>
      <c r="C178" s="66"/>
      <c r="D178" s="67" t="s">
        <v>65</v>
      </c>
      <c r="E178" s="68">
        <v>116.50403587996944</v>
      </c>
      <c r="F178" s="68">
        <v>112.12712749426075</v>
      </c>
      <c r="G178" s="68">
        <v>0.894186803530841</v>
      </c>
      <c r="H178" s="56">
        <f t="shared" si="11"/>
        <v>113.02131429779159</v>
      </c>
      <c r="I178" s="68">
        <v>0</v>
      </c>
      <c r="J178" s="68">
        <v>0.1905550915065583</v>
      </c>
      <c r="K178" s="56">
        <f t="shared" si="12"/>
        <v>0.1905550915065583</v>
      </c>
      <c r="L178" s="56">
        <f t="shared" si="13"/>
        <v>3.292166490671287</v>
      </c>
      <c r="M178" s="56">
        <f t="shared" si="10"/>
        <v>3.482721582177845</v>
      </c>
      <c r="N178" s="17"/>
      <c r="O178" s="12"/>
    </row>
    <row r="179" spans="1:15" s="8" customFormat="1" ht="15" customHeight="1">
      <c r="A179" s="5"/>
      <c r="B179" s="65">
        <v>206</v>
      </c>
      <c r="C179" s="66"/>
      <c r="D179" s="67" t="s">
        <v>289</v>
      </c>
      <c r="E179" s="68">
        <v>42.13796881285496</v>
      </c>
      <c r="F179" s="68">
        <v>42.137968812854965</v>
      </c>
      <c r="G179" s="68">
        <v>0</v>
      </c>
      <c r="H179" s="56">
        <f t="shared" si="11"/>
        <v>42.137968812854965</v>
      </c>
      <c r="I179" s="68">
        <v>0</v>
      </c>
      <c r="J179" s="68">
        <v>0</v>
      </c>
      <c r="K179" s="56">
        <f t="shared" si="12"/>
        <v>0</v>
      </c>
      <c r="L179" s="56">
        <f t="shared" si="13"/>
        <v>-7.105427357601002E-15</v>
      </c>
      <c r="M179" s="56">
        <f t="shared" si="10"/>
        <v>-7.105427357601002E-15</v>
      </c>
      <c r="N179" s="17"/>
      <c r="O179" s="12"/>
    </row>
    <row r="180" spans="1:15" s="8" customFormat="1" ht="15" customHeight="1">
      <c r="A180" s="5"/>
      <c r="B180" s="65">
        <v>207</v>
      </c>
      <c r="C180" s="66"/>
      <c r="D180" s="67" t="s">
        <v>66</v>
      </c>
      <c r="E180" s="68">
        <v>47.937253781765335</v>
      </c>
      <c r="F180" s="68">
        <v>45.158060839813665</v>
      </c>
      <c r="G180" s="68">
        <v>0.7017490162488786</v>
      </c>
      <c r="H180" s="56">
        <f t="shared" si="11"/>
        <v>45.85980985606254</v>
      </c>
      <c r="I180" s="68">
        <v>0</v>
      </c>
      <c r="J180" s="68">
        <v>0.23108947814305417</v>
      </c>
      <c r="K180" s="56">
        <f t="shared" si="12"/>
        <v>0.23108947814305417</v>
      </c>
      <c r="L180" s="56">
        <f t="shared" si="13"/>
        <v>1.8463544475597409</v>
      </c>
      <c r="M180" s="56">
        <f aca="true" t="shared" si="14" ref="M180:M241">K180+L180</f>
        <v>2.077443925702795</v>
      </c>
      <c r="N180" s="17"/>
      <c r="O180" s="12"/>
    </row>
    <row r="181" spans="1:15" s="8" customFormat="1" ht="15" customHeight="1">
      <c r="A181" s="5"/>
      <c r="B181" s="65">
        <v>208</v>
      </c>
      <c r="C181" s="66"/>
      <c r="D181" s="67" t="s">
        <v>67</v>
      </c>
      <c r="E181" s="68">
        <v>9.39078547</v>
      </c>
      <c r="F181" s="68">
        <v>6.260523764612422</v>
      </c>
      <c r="G181" s="68">
        <v>0.6260523717879208</v>
      </c>
      <c r="H181" s="56">
        <f t="shared" si="11"/>
        <v>6.886576136400343</v>
      </c>
      <c r="I181" s="68">
        <v>0</v>
      </c>
      <c r="J181" s="68">
        <v>0.6260523717879206</v>
      </c>
      <c r="K181" s="56">
        <f t="shared" si="12"/>
        <v>0.6260523717879206</v>
      </c>
      <c r="L181" s="56">
        <f t="shared" si="13"/>
        <v>1.878156961811737</v>
      </c>
      <c r="M181" s="56">
        <f t="shared" si="14"/>
        <v>2.5042093335996576</v>
      </c>
      <c r="N181" s="17"/>
      <c r="O181" s="12"/>
    </row>
    <row r="182" spans="1:15" s="8" customFormat="1" ht="15" customHeight="1">
      <c r="A182" s="5"/>
      <c r="B182" s="65">
        <v>210</v>
      </c>
      <c r="C182" s="66"/>
      <c r="D182" s="67" t="s">
        <v>68</v>
      </c>
      <c r="E182" s="68">
        <v>138.21148331741315</v>
      </c>
      <c r="F182" s="68">
        <v>128.00411713806483</v>
      </c>
      <c r="G182" s="68">
        <v>4.859861157604726</v>
      </c>
      <c r="H182" s="56">
        <f t="shared" si="11"/>
        <v>132.86397829566954</v>
      </c>
      <c r="I182" s="68">
        <v>0</v>
      </c>
      <c r="J182" s="68">
        <v>0.292585635750495</v>
      </c>
      <c r="K182" s="56">
        <f t="shared" si="12"/>
        <v>0.292585635750495</v>
      </c>
      <c r="L182" s="56">
        <f t="shared" si="13"/>
        <v>5.05491938599312</v>
      </c>
      <c r="M182" s="56">
        <f t="shared" si="14"/>
        <v>5.347505021743615</v>
      </c>
      <c r="N182" s="17"/>
      <c r="O182" s="12"/>
    </row>
    <row r="183" spans="1:15" s="8" customFormat="1" ht="17.25" customHeight="1">
      <c r="A183" s="5"/>
      <c r="B183" s="65">
        <v>211</v>
      </c>
      <c r="C183" s="66"/>
      <c r="D183" s="67" t="s">
        <v>69</v>
      </c>
      <c r="E183" s="68">
        <v>182.38169430311177</v>
      </c>
      <c r="F183" s="68">
        <v>159.95142232364418</v>
      </c>
      <c r="G183" s="68">
        <v>8.103066952578974</v>
      </c>
      <c r="H183" s="56">
        <f t="shared" si="11"/>
        <v>168.05448927622317</v>
      </c>
      <c r="I183" s="68">
        <v>0</v>
      </c>
      <c r="J183" s="68">
        <v>3.4224365278101114</v>
      </c>
      <c r="K183" s="56">
        <f t="shared" si="12"/>
        <v>3.4224365278101114</v>
      </c>
      <c r="L183" s="56">
        <f t="shared" si="13"/>
        <v>10.904768499078495</v>
      </c>
      <c r="M183" s="56">
        <f t="shared" si="14"/>
        <v>14.327205026888606</v>
      </c>
      <c r="N183" s="17"/>
      <c r="O183" s="12"/>
    </row>
    <row r="184" spans="1:15" s="8" customFormat="1" ht="15" customHeight="1">
      <c r="A184" s="5"/>
      <c r="B184" s="65">
        <v>213</v>
      </c>
      <c r="C184" s="66"/>
      <c r="D184" s="67" t="s">
        <v>120</v>
      </c>
      <c r="E184" s="68">
        <v>60.74536562999656</v>
      </c>
      <c r="F184" s="68">
        <v>26.434043746152387</v>
      </c>
      <c r="G184" s="68">
        <v>4.537208411188551</v>
      </c>
      <c r="H184" s="56">
        <f t="shared" si="11"/>
        <v>30.97125215734094</v>
      </c>
      <c r="I184" s="68">
        <v>0</v>
      </c>
      <c r="J184" s="68">
        <v>4.522501933153521</v>
      </c>
      <c r="K184" s="56">
        <f t="shared" si="12"/>
        <v>4.522501933153521</v>
      </c>
      <c r="L184" s="56">
        <f t="shared" si="13"/>
        <v>25.251611539502104</v>
      </c>
      <c r="M184" s="56">
        <f t="shared" si="14"/>
        <v>29.774113472655625</v>
      </c>
      <c r="N184" s="17"/>
      <c r="O184" s="12"/>
    </row>
    <row r="185" spans="1:15" s="8" customFormat="1" ht="18.75" customHeight="1">
      <c r="A185" s="5"/>
      <c r="B185" s="65">
        <v>215</v>
      </c>
      <c r="C185" s="66"/>
      <c r="D185" s="67" t="s">
        <v>70</v>
      </c>
      <c r="E185" s="68">
        <v>62.11015481339664</v>
      </c>
      <c r="F185" s="68">
        <v>40.37735044679658</v>
      </c>
      <c r="G185" s="68">
        <v>3.6923713542176904</v>
      </c>
      <c r="H185" s="56">
        <f t="shared" si="11"/>
        <v>44.06972180101427</v>
      </c>
      <c r="I185" s="68">
        <v>0</v>
      </c>
      <c r="J185" s="68">
        <v>3.195846002873989</v>
      </c>
      <c r="K185" s="56">
        <f t="shared" si="12"/>
        <v>3.195846002873989</v>
      </c>
      <c r="L185" s="56">
        <f t="shared" si="13"/>
        <v>14.844587009508384</v>
      </c>
      <c r="M185" s="56">
        <f t="shared" si="14"/>
        <v>18.040433012382373</v>
      </c>
      <c r="N185" s="17"/>
      <c r="O185" s="12"/>
    </row>
    <row r="186" spans="1:15" s="8" customFormat="1" ht="15" customHeight="1">
      <c r="A186" s="5"/>
      <c r="B186" s="65">
        <v>216</v>
      </c>
      <c r="C186" s="66"/>
      <c r="D186" s="67" t="s">
        <v>71</v>
      </c>
      <c r="E186" s="68">
        <v>150.55987400007052</v>
      </c>
      <c r="F186" s="68">
        <v>58.00979352827525</v>
      </c>
      <c r="G186" s="68">
        <v>15.128284511332298</v>
      </c>
      <c r="H186" s="56">
        <f t="shared" si="11"/>
        <v>73.13807803960755</v>
      </c>
      <c r="I186" s="68">
        <v>0</v>
      </c>
      <c r="J186" s="68">
        <v>15.128284511332298</v>
      </c>
      <c r="K186" s="56">
        <f t="shared" si="12"/>
        <v>15.128284511332298</v>
      </c>
      <c r="L186" s="56">
        <f t="shared" si="13"/>
        <v>62.293511449130676</v>
      </c>
      <c r="M186" s="56">
        <f t="shared" si="14"/>
        <v>77.42179596046297</v>
      </c>
      <c r="N186" s="17"/>
      <c r="O186" s="12"/>
    </row>
    <row r="187" spans="1:15" s="8" customFormat="1" ht="15" customHeight="1">
      <c r="A187" s="5"/>
      <c r="B187" s="65">
        <v>217</v>
      </c>
      <c r="C187" s="66"/>
      <c r="D187" s="67" t="s">
        <v>72</v>
      </c>
      <c r="E187" s="68">
        <v>158.6447186995061</v>
      </c>
      <c r="F187" s="68">
        <v>73.62172673050026</v>
      </c>
      <c r="G187" s="68">
        <v>9.508178498513326</v>
      </c>
      <c r="H187" s="56">
        <f t="shared" si="11"/>
        <v>83.12990522901359</v>
      </c>
      <c r="I187" s="68">
        <v>0</v>
      </c>
      <c r="J187" s="68">
        <v>9.822505078178848</v>
      </c>
      <c r="K187" s="56">
        <f t="shared" si="12"/>
        <v>9.822505078178848</v>
      </c>
      <c r="L187" s="56">
        <f t="shared" si="13"/>
        <v>65.69230839231365</v>
      </c>
      <c r="M187" s="56">
        <f t="shared" si="14"/>
        <v>75.5148134704925</v>
      </c>
      <c r="N187" s="17"/>
      <c r="O187" s="12"/>
    </row>
    <row r="188" spans="1:15" s="8" customFormat="1" ht="15" customHeight="1">
      <c r="A188" s="5"/>
      <c r="B188" s="65">
        <v>218</v>
      </c>
      <c r="C188" s="66"/>
      <c r="D188" s="67" t="s">
        <v>73</v>
      </c>
      <c r="E188" s="68">
        <v>39.16712895494454</v>
      </c>
      <c r="F188" s="68">
        <v>38.387152758777304</v>
      </c>
      <c r="G188" s="68">
        <v>0.3193267767340454</v>
      </c>
      <c r="H188" s="56">
        <f t="shared" si="11"/>
        <v>38.70647953551135</v>
      </c>
      <c r="I188" s="68">
        <v>0</v>
      </c>
      <c r="J188" s="68">
        <v>0.02520416599190283</v>
      </c>
      <c r="K188" s="56">
        <f t="shared" si="12"/>
        <v>0.02520416599190283</v>
      </c>
      <c r="L188" s="56">
        <f t="shared" si="13"/>
        <v>0.4354452534412859</v>
      </c>
      <c r="M188" s="56">
        <f t="shared" si="14"/>
        <v>0.4606494194331887</v>
      </c>
      <c r="N188" s="17"/>
      <c r="O188" s="12"/>
    </row>
    <row r="189" spans="1:15" s="8" customFormat="1" ht="15" customHeight="1">
      <c r="A189" s="5"/>
      <c r="B189" s="65">
        <v>219</v>
      </c>
      <c r="C189" s="66"/>
      <c r="D189" s="67" t="s">
        <v>74</v>
      </c>
      <c r="E189" s="68">
        <v>42.54184881505157</v>
      </c>
      <c r="F189" s="68">
        <v>31.979771300682675</v>
      </c>
      <c r="G189" s="68">
        <v>0.37649536087172436</v>
      </c>
      <c r="H189" s="56">
        <f t="shared" si="11"/>
        <v>32.3562666615544</v>
      </c>
      <c r="I189" s="68">
        <v>0</v>
      </c>
      <c r="J189" s="68">
        <v>0.5572982174804583</v>
      </c>
      <c r="K189" s="56">
        <f t="shared" si="12"/>
        <v>0.5572982174804583</v>
      </c>
      <c r="L189" s="56">
        <f t="shared" si="13"/>
        <v>9.628283936016715</v>
      </c>
      <c r="M189" s="56">
        <f t="shared" si="14"/>
        <v>10.185582153497172</v>
      </c>
      <c r="N189" s="17"/>
      <c r="O189" s="12"/>
    </row>
    <row r="190" spans="1:15" s="8" customFormat="1" ht="15" customHeight="1">
      <c r="A190" s="5"/>
      <c r="B190" s="65">
        <v>222</v>
      </c>
      <c r="C190" s="66"/>
      <c r="D190" s="67" t="s">
        <v>75</v>
      </c>
      <c r="E190" s="68">
        <v>1049.267967666362</v>
      </c>
      <c r="F190" s="68">
        <v>635.7948088148026</v>
      </c>
      <c r="G190" s="68">
        <v>60.44386944394005</v>
      </c>
      <c r="H190" s="56">
        <f t="shared" si="11"/>
        <v>696.2386782587427</v>
      </c>
      <c r="I190" s="68">
        <v>0</v>
      </c>
      <c r="J190" s="68">
        <v>61.732460951611415</v>
      </c>
      <c r="K190" s="56">
        <f t="shared" si="12"/>
        <v>61.732460951611415</v>
      </c>
      <c r="L190" s="56">
        <f t="shared" si="13"/>
        <v>291.2968284560079</v>
      </c>
      <c r="M190" s="56">
        <f t="shared" si="14"/>
        <v>353.02928940761933</v>
      </c>
      <c r="N190" s="17"/>
      <c r="O190" s="12"/>
    </row>
    <row r="191" spans="1:15" s="8" customFormat="1" ht="15" customHeight="1">
      <c r="A191" s="5"/>
      <c r="B191" s="65">
        <v>223</v>
      </c>
      <c r="C191" s="66"/>
      <c r="D191" s="67" t="s">
        <v>76</v>
      </c>
      <c r="E191" s="68">
        <v>4.330957085003058</v>
      </c>
      <c r="F191" s="68">
        <v>4.078503254670978</v>
      </c>
      <c r="G191" s="68">
        <v>0.2524538303320805</v>
      </c>
      <c r="H191" s="56">
        <f t="shared" si="11"/>
        <v>4.3309570850030585</v>
      </c>
      <c r="I191" s="68">
        <v>0</v>
      </c>
      <c r="J191" s="68">
        <v>0</v>
      </c>
      <c r="K191" s="56">
        <f t="shared" si="12"/>
        <v>0</v>
      </c>
      <c r="L191" s="56">
        <f t="shared" si="13"/>
        <v>-8.881784197001252E-16</v>
      </c>
      <c r="M191" s="56">
        <f t="shared" si="14"/>
        <v>-8.881784197001252E-16</v>
      </c>
      <c r="N191" s="17"/>
      <c r="O191" s="12"/>
    </row>
    <row r="192" spans="1:15" s="8" customFormat="1" ht="16.5" customHeight="1">
      <c r="A192" s="5"/>
      <c r="B192" s="65">
        <v>225</v>
      </c>
      <c r="C192" s="66"/>
      <c r="D192" s="67" t="s">
        <v>77</v>
      </c>
      <c r="E192" s="68">
        <v>1.2389611504793665</v>
      </c>
      <c r="F192" s="68">
        <v>1.0531169637348898</v>
      </c>
      <c r="G192" s="68">
        <v>0.12389611338057527</v>
      </c>
      <c r="H192" s="56">
        <f t="shared" si="11"/>
        <v>1.1770130771154652</v>
      </c>
      <c r="I192" s="68">
        <v>0</v>
      </c>
      <c r="J192" s="68">
        <v>0.06194807336390163</v>
      </c>
      <c r="K192" s="56">
        <f t="shared" si="12"/>
        <v>0.06194807336390163</v>
      </c>
      <c r="L192" s="56">
        <f t="shared" si="13"/>
        <v>-3.400058012914542E-16</v>
      </c>
      <c r="M192" s="56">
        <f t="shared" si="14"/>
        <v>0.06194807336390129</v>
      </c>
      <c r="N192" s="17"/>
      <c r="O192" s="12"/>
    </row>
    <row r="193" spans="1:15" s="17" customFormat="1" ht="15" customHeight="1">
      <c r="A193" s="6"/>
      <c r="B193" s="65">
        <v>226</v>
      </c>
      <c r="C193" s="66"/>
      <c r="D193" s="67" t="s">
        <v>78</v>
      </c>
      <c r="E193" s="68">
        <v>25.29</v>
      </c>
      <c r="F193" s="68">
        <v>8.8515</v>
      </c>
      <c r="G193" s="68">
        <v>2.529</v>
      </c>
      <c r="H193" s="56">
        <f t="shared" si="11"/>
        <v>11.3805</v>
      </c>
      <c r="I193" s="68">
        <v>0</v>
      </c>
      <c r="J193" s="68">
        <v>2.529</v>
      </c>
      <c r="K193" s="56">
        <f t="shared" si="12"/>
        <v>2.529</v>
      </c>
      <c r="L193" s="56">
        <f t="shared" si="13"/>
        <v>11.3805</v>
      </c>
      <c r="M193" s="56">
        <f t="shared" si="14"/>
        <v>13.9095</v>
      </c>
      <c r="O193" s="12"/>
    </row>
    <row r="194" spans="1:15" s="17" customFormat="1" ht="15" customHeight="1">
      <c r="A194" s="6"/>
      <c r="B194" s="65">
        <v>227</v>
      </c>
      <c r="C194" s="66"/>
      <c r="D194" s="67" t="s">
        <v>79</v>
      </c>
      <c r="E194" s="68">
        <v>106.06059352999988</v>
      </c>
      <c r="F194" s="68">
        <v>78.14991100910984</v>
      </c>
      <c r="G194" s="68">
        <v>11.164273000951539</v>
      </c>
      <c r="H194" s="56">
        <f t="shared" si="11"/>
        <v>89.31418401006138</v>
      </c>
      <c r="I194" s="68">
        <v>0</v>
      </c>
      <c r="J194" s="68">
        <v>11.164273000951539</v>
      </c>
      <c r="K194" s="56">
        <f t="shared" si="12"/>
        <v>11.164273000951539</v>
      </c>
      <c r="L194" s="56">
        <f t="shared" si="13"/>
        <v>5.582136518986957</v>
      </c>
      <c r="M194" s="56">
        <f t="shared" si="14"/>
        <v>16.746409519938496</v>
      </c>
      <c r="O194" s="12"/>
    </row>
    <row r="195" spans="1:15" s="8" customFormat="1" ht="15" customHeight="1">
      <c r="A195" s="5"/>
      <c r="B195" s="65">
        <v>228</v>
      </c>
      <c r="C195" s="66"/>
      <c r="D195" s="67" t="s">
        <v>80</v>
      </c>
      <c r="E195" s="68">
        <v>19.504711180592086</v>
      </c>
      <c r="F195" s="68">
        <v>14.35269225641682</v>
      </c>
      <c r="G195" s="68">
        <v>2.051963845535389</v>
      </c>
      <c r="H195" s="56">
        <f t="shared" si="11"/>
        <v>16.40465610195221</v>
      </c>
      <c r="I195" s="68">
        <v>0</v>
      </c>
      <c r="J195" s="68">
        <v>2.051963845535389</v>
      </c>
      <c r="K195" s="56">
        <f t="shared" si="12"/>
        <v>2.051963845535389</v>
      </c>
      <c r="L195" s="56">
        <f t="shared" si="13"/>
        <v>1.0480912331044872</v>
      </c>
      <c r="M195" s="56">
        <f t="shared" si="14"/>
        <v>3.100055078639876</v>
      </c>
      <c r="N195" s="17"/>
      <c r="O195" s="12"/>
    </row>
    <row r="196" spans="1:15" s="8" customFormat="1" ht="15" customHeight="1">
      <c r="A196" s="5"/>
      <c r="B196" s="65">
        <v>229</v>
      </c>
      <c r="C196" s="66"/>
      <c r="D196" s="67" t="s">
        <v>81</v>
      </c>
      <c r="E196" s="68">
        <v>103.8658310000301</v>
      </c>
      <c r="F196" s="68">
        <v>65.67818952646783</v>
      </c>
      <c r="G196" s="68">
        <v>7.133656587619247</v>
      </c>
      <c r="H196" s="56">
        <f t="shared" si="11"/>
        <v>72.81184611408707</v>
      </c>
      <c r="I196" s="68">
        <v>0</v>
      </c>
      <c r="J196" s="68">
        <v>7.516156587619247</v>
      </c>
      <c r="K196" s="56">
        <f t="shared" si="12"/>
        <v>7.516156587619247</v>
      </c>
      <c r="L196" s="56">
        <f t="shared" si="13"/>
        <v>23.537828298323777</v>
      </c>
      <c r="M196" s="56">
        <f t="shared" si="14"/>
        <v>31.053984885943024</v>
      </c>
      <c r="N196" s="17"/>
      <c r="O196" s="12"/>
    </row>
    <row r="197" spans="1:15" s="8" customFormat="1" ht="15" customHeight="1">
      <c r="A197" s="5"/>
      <c r="B197" s="65">
        <v>231</v>
      </c>
      <c r="C197" s="66"/>
      <c r="D197" s="67" t="s">
        <v>82</v>
      </c>
      <c r="E197" s="68">
        <v>6.41898184126984</v>
      </c>
      <c r="F197" s="68">
        <v>5.781512730158728</v>
      </c>
      <c r="G197" s="68">
        <v>0.022723195238095243</v>
      </c>
      <c r="H197" s="56">
        <f t="shared" si="11"/>
        <v>5.804235925396823</v>
      </c>
      <c r="I197" s="68">
        <v>0</v>
      </c>
      <c r="J197" s="68">
        <v>0.03363546666666666</v>
      </c>
      <c r="K197" s="56">
        <f t="shared" si="12"/>
        <v>0.03363546666666666</v>
      </c>
      <c r="L197" s="56">
        <f t="shared" si="13"/>
        <v>0.58111044920635</v>
      </c>
      <c r="M197" s="56">
        <f t="shared" si="14"/>
        <v>0.6147459158730166</v>
      </c>
      <c r="N197" s="17"/>
      <c r="O197" s="12"/>
    </row>
    <row r="198" spans="1:15" s="8" customFormat="1" ht="15" customHeight="1">
      <c r="A198" s="5"/>
      <c r="B198" s="65">
        <v>233</v>
      </c>
      <c r="C198" s="66"/>
      <c r="D198" s="67" t="s">
        <v>83</v>
      </c>
      <c r="E198" s="68">
        <v>8.576471867460317</v>
      </c>
      <c r="F198" s="68">
        <v>7.724742438095238</v>
      </c>
      <c r="G198" s="68">
        <v>0.03036071428571429</v>
      </c>
      <c r="H198" s="56">
        <f t="shared" si="11"/>
        <v>7.755103152380952</v>
      </c>
      <c r="I198" s="68">
        <v>0</v>
      </c>
      <c r="J198" s="68">
        <v>0.044940712698412696</v>
      </c>
      <c r="K198" s="56">
        <f t="shared" si="12"/>
        <v>0.044940712698412696</v>
      </c>
      <c r="L198" s="56">
        <f t="shared" si="13"/>
        <v>0.7764280023809516</v>
      </c>
      <c r="M198" s="56">
        <f t="shared" si="14"/>
        <v>0.8213687150793643</v>
      </c>
      <c r="N198" s="17"/>
      <c r="O198" s="12"/>
    </row>
    <row r="199" spans="1:15" s="8" customFormat="1" ht="15" customHeight="1">
      <c r="A199" s="5"/>
      <c r="B199" s="65">
        <v>234</v>
      </c>
      <c r="C199" s="66"/>
      <c r="D199" s="67" t="s">
        <v>84</v>
      </c>
      <c r="E199" s="68">
        <v>35.80564857288142</v>
      </c>
      <c r="F199" s="68">
        <v>3.2245649523081164</v>
      </c>
      <c r="G199" s="68">
        <v>1.164685239687959</v>
      </c>
      <c r="H199" s="56">
        <f t="shared" si="11"/>
        <v>4.389250191996076</v>
      </c>
      <c r="I199" s="68">
        <v>0</v>
      </c>
      <c r="J199" s="68">
        <v>1.2463747935334357</v>
      </c>
      <c r="K199" s="56">
        <f t="shared" si="12"/>
        <v>1.2463747935334357</v>
      </c>
      <c r="L199" s="56">
        <f t="shared" si="13"/>
        <v>30.170023587351906</v>
      </c>
      <c r="M199" s="56">
        <f t="shared" si="14"/>
        <v>31.41639838088534</v>
      </c>
      <c r="N199" s="17"/>
      <c r="O199" s="12"/>
    </row>
    <row r="200" spans="1:15" s="8" customFormat="1" ht="15" customHeight="1">
      <c r="A200" s="5"/>
      <c r="B200" s="65">
        <v>235</v>
      </c>
      <c r="C200" s="66"/>
      <c r="D200" s="67" t="s">
        <v>85</v>
      </c>
      <c r="E200" s="68">
        <v>97.85990747995268</v>
      </c>
      <c r="F200" s="68">
        <v>49.092695101010264</v>
      </c>
      <c r="G200" s="68">
        <v>1.7383539589020176</v>
      </c>
      <c r="H200" s="56">
        <f t="shared" si="11"/>
        <v>50.83104905991228</v>
      </c>
      <c r="I200" s="68">
        <v>0</v>
      </c>
      <c r="J200" s="68">
        <v>2.573156709028793</v>
      </c>
      <c r="K200" s="56">
        <f t="shared" si="12"/>
        <v>2.573156709028793</v>
      </c>
      <c r="L200" s="56">
        <f t="shared" si="13"/>
        <v>44.455701711011606</v>
      </c>
      <c r="M200" s="56">
        <f t="shared" si="14"/>
        <v>47.0288584200404</v>
      </c>
      <c r="N200" s="17"/>
      <c r="O200" s="12"/>
    </row>
    <row r="201" spans="1:15" s="8" customFormat="1" ht="15" customHeight="1">
      <c r="A201" s="5"/>
      <c r="B201" s="65">
        <v>236</v>
      </c>
      <c r="C201" s="66"/>
      <c r="D201" s="67" t="s">
        <v>86</v>
      </c>
      <c r="E201" s="68">
        <v>91.89946945</v>
      </c>
      <c r="F201" s="68">
        <v>68.92460208750002</v>
      </c>
      <c r="G201" s="68">
        <v>9.189946945000003</v>
      </c>
      <c r="H201" s="56">
        <f t="shared" si="11"/>
        <v>78.11454903250002</v>
      </c>
      <c r="I201" s="68">
        <v>0</v>
      </c>
      <c r="J201" s="68">
        <v>9.189946945000003</v>
      </c>
      <c r="K201" s="56">
        <f t="shared" si="12"/>
        <v>9.189946945000003</v>
      </c>
      <c r="L201" s="56">
        <f t="shared" si="13"/>
        <v>4.594973472499973</v>
      </c>
      <c r="M201" s="56">
        <f t="shared" si="14"/>
        <v>13.784920417499976</v>
      </c>
      <c r="N201" s="17"/>
      <c r="O201" s="12"/>
    </row>
    <row r="202" spans="1:15" s="8" customFormat="1" ht="15" customHeight="1">
      <c r="A202" s="5"/>
      <c r="B202" s="65">
        <v>237</v>
      </c>
      <c r="C202" s="66"/>
      <c r="D202" s="67" t="s">
        <v>87</v>
      </c>
      <c r="E202" s="68">
        <v>11.531780240444233</v>
      </c>
      <c r="F202" s="68">
        <v>4.270838784346032</v>
      </c>
      <c r="G202" s="68">
        <v>1.1531780246717347</v>
      </c>
      <c r="H202" s="56">
        <f t="shared" si="11"/>
        <v>5.4240168090177665</v>
      </c>
      <c r="I202" s="68">
        <v>0</v>
      </c>
      <c r="J202" s="68">
        <v>1.1531780246717347</v>
      </c>
      <c r="K202" s="56">
        <f t="shared" si="12"/>
        <v>1.1531780246717347</v>
      </c>
      <c r="L202" s="56">
        <f t="shared" si="13"/>
        <v>4.954585406754732</v>
      </c>
      <c r="M202" s="56">
        <f t="shared" si="14"/>
        <v>6.107763431426466</v>
      </c>
      <c r="N202" s="17"/>
      <c r="O202" s="12"/>
    </row>
    <row r="203" spans="1:15" s="8" customFormat="1" ht="15" customHeight="1">
      <c r="A203" s="5"/>
      <c r="B203" s="65">
        <v>242</v>
      </c>
      <c r="C203" s="66"/>
      <c r="D203" s="67" t="s">
        <v>122</v>
      </c>
      <c r="E203" s="68">
        <v>24.25592635747162</v>
      </c>
      <c r="F203" s="68">
        <v>13.951835343393457</v>
      </c>
      <c r="G203" s="68">
        <v>1.1335656948780368</v>
      </c>
      <c r="H203" s="56">
        <f t="shared" si="11"/>
        <v>15.085401038271494</v>
      </c>
      <c r="I203" s="68">
        <v>0</v>
      </c>
      <c r="J203" s="68">
        <v>0.3326425293366304</v>
      </c>
      <c r="K203" s="56">
        <f t="shared" si="12"/>
        <v>0.3326425293366304</v>
      </c>
      <c r="L203" s="56">
        <f t="shared" si="13"/>
        <v>8.837882789863496</v>
      </c>
      <c r="M203" s="56">
        <f t="shared" si="14"/>
        <v>9.170525319200127</v>
      </c>
      <c r="N203" s="17"/>
      <c r="O203" s="12"/>
    </row>
    <row r="204" spans="1:15" s="8" customFormat="1" ht="15" customHeight="1">
      <c r="A204" s="5"/>
      <c r="B204" s="65">
        <v>243</v>
      </c>
      <c r="C204" s="66"/>
      <c r="D204" s="67" t="s">
        <v>88</v>
      </c>
      <c r="E204" s="68">
        <v>85.10325916520944</v>
      </c>
      <c r="F204" s="68">
        <v>39.0095804731117</v>
      </c>
      <c r="G204" s="68">
        <v>8.67167600493198</v>
      </c>
      <c r="H204" s="56">
        <f t="shared" si="11"/>
        <v>47.68125647804368</v>
      </c>
      <c r="I204" s="68">
        <v>0</v>
      </c>
      <c r="J204" s="68">
        <v>8.381585522076838</v>
      </c>
      <c r="K204" s="56">
        <f t="shared" si="12"/>
        <v>8.381585522076838</v>
      </c>
      <c r="L204" s="56">
        <f t="shared" si="13"/>
        <v>29.04041716508892</v>
      </c>
      <c r="M204" s="56">
        <f t="shared" si="14"/>
        <v>37.42200268716576</v>
      </c>
      <c r="N204" s="17"/>
      <c r="O204" s="12"/>
    </row>
    <row r="205" spans="1:15" s="8" customFormat="1" ht="15" customHeight="1">
      <c r="A205" s="5"/>
      <c r="B205" s="65">
        <v>244</v>
      </c>
      <c r="C205" s="66"/>
      <c r="D205" s="67" t="s">
        <v>89</v>
      </c>
      <c r="E205" s="68">
        <v>68.35267794265145</v>
      </c>
      <c r="F205" s="68">
        <v>44.58039787614653</v>
      </c>
      <c r="G205" s="68">
        <v>4.014881050651171</v>
      </c>
      <c r="H205" s="56">
        <f t="shared" si="11"/>
        <v>48.5952789267977</v>
      </c>
      <c r="I205" s="68">
        <v>0</v>
      </c>
      <c r="J205" s="68">
        <v>2.9544049457623522</v>
      </c>
      <c r="K205" s="56">
        <f t="shared" si="12"/>
        <v>2.9544049457623522</v>
      </c>
      <c r="L205" s="56">
        <f t="shared" si="13"/>
        <v>16.802994070091405</v>
      </c>
      <c r="M205" s="56">
        <f t="shared" si="14"/>
        <v>19.757399015853757</v>
      </c>
      <c r="N205" s="17"/>
      <c r="O205" s="12"/>
    </row>
    <row r="206" spans="1:15" s="8" customFormat="1" ht="15" customHeight="1">
      <c r="A206" s="5"/>
      <c r="B206" s="65">
        <v>247</v>
      </c>
      <c r="C206" s="66"/>
      <c r="D206" s="67" t="s">
        <v>90</v>
      </c>
      <c r="E206" s="68">
        <v>18.945285815733733</v>
      </c>
      <c r="F206" s="68">
        <v>12.409950838819128</v>
      </c>
      <c r="G206" s="68">
        <v>1.5543601763608856</v>
      </c>
      <c r="H206" s="56">
        <f t="shared" si="11"/>
        <v>13.964311015180014</v>
      </c>
      <c r="I206" s="68">
        <v>0</v>
      </c>
      <c r="J206" s="68">
        <v>1.6041505724658784</v>
      </c>
      <c r="K206" s="56">
        <f t="shared" si="12"/>
        <v>1.6041505724658784</v>
      </c>
      <c r="L206" s="56">
        <f t="shared" si="13"/>
        <v>3.3768242280878407</v>
      </c>
      <c r="M206" s="56">
        <f t="shared" si="14"/>
        <v>4.980974800553719</v>
      </c>
      <c r="N206" s="17"/>
      <c r="O206" s="12"/>
    </row>
    <row r="207" spans="1:15" s="8" customFormat="1" ht="21" customHeight="1">
      <c r="A207" s="5"/>
      <c r="B207" s="65">
        <v>248</v>
      </c>
      <c r="C207" s="66"/>
      <c r="D207" s="67" t="s">
        <v>91</v>
      </c>
      <c r="E207" s="68">
        <v>62.1170566755392</v>
      </c>
      <c r="F207" s="68">
        <v>47.8464898989007</v>
      </c>
      <c r="G207" s="68">
        <v>3.90725406416163</v>
      </c>
      <c r="H207" s="56">
        <f aca="true" t="shared" si="15" ref="H207:H242">F207+G207</f>
        <v>51.75374396306233</v>
      </c>
      <c r="I207" s="68">
        <v>0</v>
      </c>
      <c r="J207" s="68">
        <v>3.6270470512202126</v>
      </c>
      <c r="K207" s="56">
        <f aca="true" t="shared" si="16" ref="K207:K241">+I207+J207</f>
        <v>3.6270470512202126</v>
      </c>
      <c r="L207" s="56">
        <f aca="true" t="shared" si="17" ref="L207:L270">E207-H207-K207</f>
        <v>6.736265661256663</v>
      </c>
      <c r="M207" s="56">
        <f t="shared" si="14"/>
        <v>10.363312712476876</v>
      </c>
      <c r="N207" s="17"/>
      <c r="O207" s="12"/>
    </row>
    <row r="208" spans="1:15" s="8" customFormat="1" ht="18" customHeight="1">
      <c r="A208" s="5"/>
      <c r="B208" s="65">
        <v>250</v>
      </c>
      <c r="C208" s="66"/>
      <c r="D208" s="67" t="s">
        <v>92</v>
      </c>
      <c r="E208" s="68">
        <v>44.81144909648797</v>
      </c>
      <c r="F208" s="68">
        <v>39.56722203775093</v>
      </c>
      <c r="G208" s="68">
        <v>1.9479606316907205</v>
      </c>
      <c r="H208" s="56">
        <f t="shared" si="15"/>
        <v>41.51518266944165</v>
      </c>
      <c r="I208" s="68">
        <v>0</v>
      </c>
      <c r="J208" s="68">
        <v>0.18035330463480614</v>
      </c>
      <c r="K208" s="56">
        <f t="shared" si="16"/>
        <v>0.18035330463480614</v>
      </c>
      <c r="L208" s="56">
        <f t="shared" si="17"/>
        <v>3.1159131224115133</v>
      </c>
      <c r="M208" s="56">
        <f t="shared" si="14"/>
        <v>3.2962664270463193</v>
      </c>
      <c r="N208" s="17"/>
      <c r="O208" s="12"/>
    </row>
    <row r="209" spans="1:15" s="8" customFormat="1" ht="15" customHeight="1">
      <c r="A209" s="5"/>
      <c r="B209" s="65">
        <v>251</v>
      </c>
      <c r="C209" s="66"/>
      <c r="D209" s="67" t="s">
        <v>93</v>
      </c>
      <c r="E209" s="68">
        <v>25.655885389654465</v>
      </c>
      <c r="F209" s="68">
        <v>11.49475743927552</v>
      </c>
      <c r="G209" s="68">
        <v>1.9427979948054543</v>
      </c>
      <c r="H209" s="56">
        <f t="shared" si="15"/>
        <v>13.437555434080975</v>
      </c>
      <c r="I209" s="68">
        <v>0</v>
      </c>
      <c r="J209" s="68">
        <v>1.9797274782005723</v>
      </c>
      <c r="K209" s="56">
        <f t="shared" si="16"/>
        <v>1.9797274782005723</v>
      </c>
      <c r="L209" s="56">
        <f t="shared" si="17"/>
        <v>10.238602477372917</v>
      </c>
      <c r="M209" s="56">
        <f t="shared" si="14"/>
        <v>12.21832995557349</v>
      </c>
      <c r="N209" s="17"/>
      <c r="O209" s="12"/>
    </row>
    <row r="210" spans="1:15" s="8" customFormat="1" ht="21.75" customHeight="1">
      <c r="A210" s="5"/>
      <c r="B210" s="65">
        <v>252</v>
      </c>
      <c r="C210" s="66"/>
      <c r="D210" s="67" t="s">
        <v>94</v>
      </c>
      <c r="E210" s="68">
        <v>7.917614767986706</v>
      </c>
      <c r="F210" s="68">
        <v>7.500898216534322</v>
      </c>
      <c r="G210" s="68">
        <v>0.41671655145238545</v>
      </c>
      <c r="H210" s="56">
        <f t="shared" si="15"/>
        <v>7.9176147679867075</v>
      </c>
      <c r="I210" s="68">
        <v>0</v>
      </c>
      <c r="J210" s="68">
        <v>0</v>
      </c>
      <c r="K210" s="56">
        <f t="shared" si="16"/>
        <v>0</v>
      </c>
      <c r="L210" s="56">
        <f t="shared" si="17"/>
        <v>-1.7763568394002505E-15</v>
      </c>
      <c r="M210" s="56">
        <f t="shared" si="14"/>
        <v>-1.7763568394002505E-15</v>
      </c>
      <c r="N210" s="17"/>
      <c r="O210" s="12"/>
    </row>
    <row r="211" spans="1:15" s="8" customFormat="1" ht="15" customHeight="1">
      <c r="A211" s="5"/>
      <c r="B211" s="65">
        <v>253</v>
      </c>
      <c r="C211" s="66"/>
      <c r="D211" s="67" t="s">
        <v>95</v>
      </c>
      <c r="E211" s="68">
        <v>32.99243186458261</v>
      </c>
      <c r="F211" s="68">
        <v>12.685109147471056</v>
      </c>
      <c r="G211" s="68">
        <v>2.7895982083554656</v>
      </c>
      <c r="H211" s="56">
        <f t="shared" si="15"/>
        <v>15.474707355826522</v>
      </c>
      <c r="I211" s="68">
        <v>0</v>
      </c>
      <c r="J211" s="68">
        <v>2.853177366631998</v>
      </c>
      <c r="K211" s="56">
        <f t="shared" si="16"/>
        <v>2.853177366631998</v>
      </c>
      <c r="L211" s="56">
        <f t="shared" si="17"/>
        <v>14.664547142124091</v>
      </c>
      <c r="M211" s="56">
        <f t="shared" si="14"/>
        <v>17.51772450875609</v>
      </c>
      <c r="N211" s="17"/>
      <c r="O211" s="12"/>
    </row>
    <row r="212" spans="1:15" s="8" customFormat="1" ht="15" customHeight="1">
      <c r="A212" s="5"/>
      <c r="B212" s="65">
        <v>259</v>
      </c>
      <c r="C212" s="66"/>
      <c r="D212" s="67" t="s">
        <v>96</v>
      </c>
      <c r="E212" s="68">
        <v>33.49362284045887</v>
      </c>
      <c r="F212" s="68">
        <v>9.500303838336452</v>
      </c>
      <c r="G212" s="68">
        <v>2.269428764017181</v>
      </c>
      <c r="H212" s="56">
        <f t="shared" si="15"/>
        <v>11.769732602353633</v>
      </c>
      <c r="I212" s="68">
        <v>0</v>
      </c>
      <c r="J212" s="68">
        <v>2.3000894820890245</v>
      </c>
      <c r="K212" s="56">
        <f t="shared" si="16"/>
        <v>2.3000894820890245</v>
      </c>
      <c r="L212" s="56">
        <f t="shared" si="17"/>
        <v>19.42380075601621</v>
      </c>
      <c r="M212" s="56">
        <f t="shared" si="14"/>
        <v>21.723890238105234</v>
      </c>
      <c r="N212" s="17"/>
      <c r="O212" s="12"/>
    </row>
    <row r="213" spans="1:15" s="8" customFormat="1" ht="15" customHeight="1">
      <c r="A213" s="5"/>
      <c r="B213" s="65">
        <v>260</v>
      </c>
      <c r="C213" s="66"/>
      <c r="D213" s="67" t="s">
        <v>125</v>
      </c>
      <c r="E213" s="68">
        <v>10.492551447847916</v>
      </c>
      <c r="F213" s="68">
        <v>1.0763841292548901</v>
      </c>
      <c r="G213" s="68">
        <v>0.391149835682021</v>
      </c>
      <c r="H213" s="56">
        <f t="shared" si="15"/>
        <v>1.4675339649369112</v>
      </c>
      <c r="I213" s="68">
        <v>0</v>
      </c>
      <c r="J213" s="68">
        <v>0.3922400343122882</v>
      </c>
      <c r="K213" s="56">
        <f t="shared" si="16"/>
        <v>0.3922400343122882</v>
      </c>
      <c r="L213" s="56">
        <f t="shared" si="17"/>
        <v>8.632777448598716</v>
      </c>
      <c r="M213" s="56">
        <f t="shared" si="14"/>
        <v>9.025017482911004</v>
      </c>
      <c r="N213" s="17"/>
      <c r="O213" s="12"/>
    </row>
    <row r="214" spans="1:15" s="8" customFormat="1" ht="15" customHeight="1">
      <c r="A214" s="5"/>
      <c r="B214" s="65">
        <v>262</v>
      </c>
      <c r="C214" s="66"/>
      <c r="D214" s="67" t="s">
        <v>97</v>
      </c>
      <c r="E214" s="68">
        <v>37.633513180986974</v>
      </c>
      <c r="F214" s="68">
        <v>24.05012557708028</v>
      </c>
      <c r="G214" s="68">
        <v>2.4388208778249916</v>
      </c>
      <c r="H214" s="56">
        <f t="shared" si="15"/>
        <v>26.48894645490527</v>
      </c>
      <c r="I214" s="68">
        <v>0</v>
      </c>
      <c r="J214" s="68">
        <v>2.5795103562041026</v>
      </c>
      <c r="K214" s="56">
        <f t="shared" si="16"/>
        <v>2.5795103562041026</v>
      </c>
      <c r="L214" s="56">
        <f t="shared" si="17"/>
        <v>8.565056369877599</v>
      </c>
      <c r="M214" s="56">
        <f t="shared" si="14"/>
        <v>11.144566726081703</v>
      </c>
      <c r="N214" s="17"/>
      <c r="O214" s="12"/>
    </row>
    <row r="215" spans="1:15" s="8" customFormat="1" ht="15.75" customHeight="1">
      <c r="A215" s="5"/>
      <c r="B215" s="65">
        <v>267</v>
      </c>
      <c r="C215" s="66"/>
      <c r="D215" s="67" t="s">
        <v>98</v>
      </c>
      <c r="E215" s="68">
        <v>23.849402507636512</v>
      </c>
      <c r="F215" s="68">
        <v>11.317691924380098</v>
      </c>
      <c r="G215" s="68">
        <v>2.506342117148962</v>
      </c>
      <c r="H215" s="56">
        <f t="shared" si="15"/>
        <v>13.82403404152906</v>
      </c>
      <c r="I215" s="68">
        <v>0</v>
      </c>
      <c r="J215" s="68">
        <v>2.506342117148962</v>
      </c>
      <c r="K215" s="56">
        <f t="shared" si="16"/>
        <v>2.506342117148962</v>
      </c>
      <c r="L215" s="56">
        <f t="shared" si="17"/>
        <v>7.519026348958489</v>
      </c>
      <c r="M215" s="56">
        <f t="shared" si="14"/>
        <v>10.025368466107452</v>
      </c>
      <c r="N215" s="17"/>
      <c r="O215" s="12"/>
    </row>
    <row r="216" spans="1:15" s="8" customFormat="1" ht="16.5" customHeight="1">
      <c r="A216" s="5"/>
      <c r="B216" s="65">
        <v>269</v>
      </c>
      <c r="C216" s="66"/>
      <c r="D216" s="67" t="s">
        <v>99</v>
      </c>
      <c r="E216" s="68">
        <v>2.8829179384273136</v>
      </c>
      <c r="F216" s="68">
        <v>1.365592707676096</v>
      </c>
      <c r="G216" s="68">
        <v>0.30346504615024356</v>
      </c>
      <c r="H216" s="56">
        <f t="shared" si="15"/>
        <v>1.6690577538263396</v>
      </c>
      <c r="I216" s="68">
        <v>0</v>
      </c>
      <c r="J216" s="68">
        <v>0.30346504615024356</v>
      </c>
      <c r="K216" s="56">
        <f t="shared" si="16"/>
        <v>0.30346504615024356</v>
      </c>
      <c r="L216" s="56">
        <f t="shared" si="17"/>
        <v>0.9103951384507305</v>
      </c>
      <c r="M216" s="56">
        <f t="shared" si="14"/>
        <v>1.213860184600974</v>
      </c>
      <c r="N216" s="17"/>
      <c r="O216" s="12"/>
    </row>
    <row r="217" spans="1:15" s="8" customFormat="1" ht="15" customHeight="1">
      <c r="A217" s="5"/>
      <c r="B217" s="65">
        <v>275</v>
      </c>
      <c r="C217" s="66"/>
      <c r="D217" s="67" t="s">
        <v>100</v>
      </c>
      <c r="E217" s="68">
        <v>69.8</v>
      </c>
      <c r="F217" s="68">
        <v>33.063157892596124</v>
      </c>
      <c r="G217" s="68">
        <v>7.347368420576917</v>
      </c>
      <c r="H217" s="56">
        <f t="shared" si="15"/>
        <v>40.41052631317304</v>
      </c>
      <c r="I217" s="68">
        <v>0</v>
      </c>
      <c r="J217" s="68">
        <v>7.347368420576917</v>
      </c>
      <c r="K217" s="56">
        <f t="shared" si="16"/>
        <v>7.347368420576917</v>
      </c>
      <c r="L217" s="56">
        <f t="shared" si="17"/>
        <v>22.042105266250044</v>
      </c>
      <c r="M217" s="56">
        <f t="shared" si="14"/>
        <v>29.38947368682696</v>
      </c>
      <c r="N217" s="17"/>
      <c r="O217" s="12"/>
    </row>
    <row r="218" spans="1:15" s="8" customFormat="1" ht="15" customHeight="1">
      <c r="A218" s="5"/>
      <c r="B218" s="65">
        <v>283</v>
      </c>
      <c r="C218" s="66"/>
      <c r="D218" s="67" t="s">
        <v>147</v>
      </c>
      <c r="E218" s="68">
        <v>20.786122392223646</v>
      </c>
      <c r="F218" s="68">
        <v>1.0393061195335427</v>
      </c>
      <c r="G218" s="68">
        <v>2.0786122390670854</v>
      </c>
      <c r="H218" s="56">
        <f t="shared" si="15"/>
        <v>3.117918358600628</v>
      </c>
      <c r="I218" s="68">
        <v>0</v>
      </c>
      <c r="J218" s="68">
        <v>2.078612239067086</v>
      </c>
      <c r="K218" s="56">
        <f t="shared" si="16"/>
        <v>2.078612239067086</v>
      </c>
      <c r="L218" s="56">
        <f t="shared" si="17"/>
        <v>15.589591794555934</v>
      </c>
      <c r="M218" s="56">
        <f t="shared" si="14"/>
        <v>17.66820403362302</v>
      </c>
      <c r="N218" s="17"/>
      <c r="O218" s="12"/>
    </row>
    <row r="219" spans="1:15" s="8" customFormat="1" ht="15" customHeight="1">
      <c r="A219" s="5"/>
      <c r="B219" s="65">
        <v>286</v>
      </c>
      <c r="C219" s="66"/>
      <c r="D219" s="67" t="s">
        <v>101</v>
      </c>
      <c r="E219" s="68">
        <v>106.90137599981452</v>
      </c>
      <c r="F219" s="68">
        <v>37.41548159939408</v>
      </c>
      <c r="G219" s="68">
        <v>10.690137599826878</v>
      </c>
      <c r="H219" s="56">
        <f t="shared" si="15"/>
        <v>48.10561919922095</v>
      </c>
      <c r="I219" s="68">
        <v>0</v>
      </c>
      <c r="J219" s="68">
        <v>10.690137599826878</v>
      </c>
      <c r="K219" s="56">
        <f t="shared" si="16"/>
        <v>10.690137599826878</v>
      </c>
      <c r="L219" s="56">
        <f t="shared" si="17"/>
        <v>48.10561920076669</v>
      </c>
      <c r="M219" s="56">
        <f t="shared" si="14"/>
        <v>58.795756800593566</v>
      </c>
      <c r="N219" s="17"/>
      <c r="O219" s="12"/>
    </row>
    <row r="220" spans="1:15" s="8" customFormat="1" ht="15" customHeight="1">
      <c r="A220" s="5"/>
      <c r="B220" s="65">
        <v>288</v>
      </c>
      <c r="C220" s="66"/>
      <c r="D220" s="67" t="s">
        <v>134</v>
      </c>
      <c r="E220" s="68">
        <v>25.1717512285341</v>
      </c>
      <c r="F220" s="68">
        <v>4.13832384479164</v>
      </c>
      <c r="G220" s="68">
        <v>2.0821994297950894</v>
      </c>
      <c r="H220" s="56">
        <f t="shared" si="15"/>
        <v>6.220523274586729</v>
      </c>
      <c r="I220" s="68">
        <v>0</v>
      </c>
      <c r="J220" s="68">
        <v>2.0831498062526923</v>
      </c>
      <c r="K220" s="56">
        <f t="shared" si="16"/>
        <v>2.0831498062526923</v>
      </c>
      <c r="L220" s="56">
        <f t="shared" si="17"/>
        <v>16.86807814769468</v>
      </c>
      <c r="M220" s="56">
        <f t="shared" si="14"/>
        <v>18.95122795394737</v>
      </c>
      <c r="N220" s="17"/>
      <c r="O220" s="12"/>
    </row>
    <row r="221" spans="1:15" s="8" customFormat="1" ht="15" customHeight="1">
      <c r="A221" s="5"/>
      <c r="B221" s="65">
        <v>292</v>
      </c>
      <c r="C221" s="66"/>
      <c r="D221" s="67" t="s">
        <v>102</v>
      </c>
      <c r="E221" s="68">
        <v>61.32404579601149</v>
      </c>
      <c r="F221" s="68">
        <v>12.64347709767491</v>
      </c>
      <c r="G221" s="68">
        <v>4.214492365891636</v>
      </c>
      <c r="H221" s="56">
        <f t="shared" si="15"/>
        <v>16.857969463566548</v>
      </c>
      <c r="I221" s="68">
        <v>0</v>
      </c>
      <c r="J221" s="68">
        <v>4.214492365891636</v>
      </c>
      <c r="K221" s="56">
        <f t="shared" si="16"/>
        <v>4.214492365891636</v>
      </c>
      <c r="L221" s="56">
        <f t="shared" si="17"/>
        <v>40.251583966553305</v>
      </c>
      <c r="M221" s="56">
        <f t="shared" si="14"/>
        <v>44.46607633244494</v>
      </c>
      <c r="N221" s="17"/>
      <c r="O221" s="12"/>
    </row>
    <row r="222" spans="1:15" s="8" customFormat="1" ht="15" customHeight="1">
      <c r="A222" s="5"/>
      <c r="B222" s="65">
        <v>293</v>
      </c>
      <c r="C222" s="66"/>
      <c r="D222" s="67" t="s">
        <v>103</v>
      </c>
      <c r="E222" s="68">
        <v>70.15571193295253</v>
      </c>
      <c r="F222" s="68">
        <v>33.23165303656221</v>
      </c>
      <c r="G222" s="68">
        <v>7.3848117859027145</v>
      </c>
      <c r="H222" s="56">
        <f t="shared" si="15"/>
        <v>40.61646482246492</v>
      </c>
      <c r="I222" s="68">
        <v>0</v>
      </c>
      <c r="J222" s="68">
        <v>7.384811785902714</v>
      </c>
      <c r="K222" s="56">
        <f t="shared" si="16"/>
        <v>7.384811785902714</v>
      </c>
      <c r="L222" s="56">
        <f t="shared" si="17"/>
        <v>22.154435324584895</v>
      </c>
      <c r="M222" s="56">
        <f t="shared" si="14"/>
        <v>29.539247110487608</v>
      </c>
      <c r="N222" s="17"/>
      <c r="O222" s="12"/>
    </row>
    <row r="223" spans="1:15" s="8" customFormat="1" ht="15" customHeight="1">
      <c r="A223" s="5"/>
      <c r="B223" s="65">
        <v>294</v>
      </c>
      <c r="C223" s="66"/>
      <c r="D223" s="67" t="s">
        <v>104</v>
      </c>
      <c r="E223" s="68">
        <v>52.26887208144522</v>
      </c>
      <c r="F223" s="68">
        <v>26.574021767645963</v>
      </c>
      <c r="G223" s="68">
        <v>5.1950327788594866</v>
      </c>
      <c r="H223" s="56">
        <f t="shared" si="15"/>
        <v>31.76905454650545</v>
      </c>
      <c r="I223" s="68">
        <v>0</v>
      </c>
      <c r="J223" s="68">
        <v>5.230277768721525</v>
      </c>
      <c r="K223" s="56">
        <f t="shared" si="16"/>
        <v>5.230277768721525</v>
      </c>
      <c r="L223" s="56">
        <f t="shared" si="17"/>
        <v>15.26953976621824</v>
      </c>
      <c r="M223" s="56">
        <f t="shared" si="14"/>
        <v>20.499817534939766</v>
      </c>
      <c r="N223" s="17"/>
      <c r="O223" s="12"/>
    </row>
    <row r="224" spans="1:15" s="8" customFormat="1" ht="23.25">
      <c r="A224" s="5"/>
      <c r="B224" s="65">
        <v>295</v>
      </c>
      <c r="C224" s="66"/>
      <c r="D224" s="67" t="s">
        <v>105</v>
      </c>
      <c r="E224" s="68">
        <v>20.058349159498523</v>
      </c>
      <c r="F224" s="68">
        <v>9.678269213288061</v>
      </c>
      <c r="G224" s="68">
        <v>1.8389899195616017</v>
      </c>
      <c r="H224" s="56">
        <f t="shared" si="15"/>
        <v>11.517259132849663</v>
      </c>
      <c r="I224" s="68">
        <v>0</v>
      </c>
      <c r="J224" s="68">
        <v>1.8672285483172892</v>
      </c>
      <c r="K224" s="56">
        <f t="shared" si="16"/>
        <v>1.8672285483172892</v>
      </c>
      <c r="L224" s="56">
        <f t="shared" si="17"/>
        <v>6.67386147833157</v>
      </c>
      <c r="M224" s="56">
        <f t="shared" si="14"/>
        <v>8.54109002664886</v>
      </c>
      <c r="N224" s="17"/>
      <c r="O224" s="12"/>
    </row>
    <row r="225" spans="1:15" s="8" customFormat="1" ht="15" customHeight="1">
      <c r="A225" s="5"/>
      <c r="B225" s="65">
        <v>300</v>
      </c>
      <c r="C225" s="66"/>
      <c r="D225" s="67" t="s">
        <v>148</v>
      </c>
      <c r="E225" s="68">
        <v>25.714492982236482</v>
      </c>
      <c r="F225" s="68">
        <v>1.2857246492944152</v>
      </c>
      <c r="G225" s="68">
        <v>2.5714492985888304</v>
      </c>
      <c r="H225" s="56">
        <f t="shared" si="15"/>
        <v>3.8571739478832456</v>
      </c>
      <c r="I225" s="68">
        <v>0</v>
      </c>
      <c r="J225" s="68">
        <v>2.5714492985888304</v>
      </c>
      <c r="K225" s="56">
        <f t="shared" si="16"/>
        <v>2.5714492985888304</v>
      </c>
      <c r="L225" s="56">
        <f t="shared" si="17"/>
        <v>19.285869735764404</v>
      </c>
      <c r="M225" s="56">
        <f t="shared" si="14"/>
        <v>21.857319034353235</v>
      </c>
      <c r="N225" s="17"/>
      <c r="O225" s="12"/>
    </row>
    <row r="226" spans="1:15" s="8" customFormat="1" ht="15" customHeight="1">
      <c r="A226" s="5"/>
      <c r="B226" s="65">
        <v>305</v>
      </c>
      <c r="C226" s="66"/>
      <c r="D226" s="67" t="s">
        <v>106</v>
      </c>
      <c r="E226" s="68">
        <v>8.067234560009242</v>
      </c>
      <c r="F226" s="68">
        <v>3.9071894795871023</v>
      </c>
      <c r="G226" s="68">
        <v>0.8320089906365333</v>
      </c>
      <c r="H226" s="56">
        <f t="shared" si="15"/>
        <v>4.739198470223636</v>
      </c>
      <c r="I226" s="68">
        <v>0</v>
      </c>
      <c r="J226" s="68">
        <v>0.8320089906365333</v>
      </c>
      <c r="K226" s="56">
        <f t="shared" si="16"/>
        <v>0.8320089906365333</v>
      </c>
      <c r="L226" s="56">
        <f t="shared" si="17"/>
        <v>2.4960270991490723</v>
      </c>
      <c r="M226" s="56">
        <f t="shared" si="14"/>
        <v>3.3280360897856056</v>
      </c>
      <c r="N226" s="17"/>
      <c r="O226" s="12"/>
    </row>
    <row r="227" spans="1:15" s="8" customFormat="1" ht="15" customHeight="1">
      <c r="A227" s="5"/>
      <c r="B227" s="65">
        <v>306</v>
      </c>
      <c r="C227" s="66"/>
      <c r="D227" s="67" t="s">
        <v>107</v>
      </c>
      <c r="E227" s="68">
        <v>70.78693938018627</v>
      </c>
      <c r="F227" s="68">
        <v>17.4375501144171</v>
      </c>
      <c r="G227" s="68">
        <v>5.204933887997714</v>
      </c>
      <c r="H227" s="56">
        <f t="shared" si="15"/>
        <v>22.642484002414815</v>
      </c>
      <c r="I227" s="68">
        <v>0</v>
      </c>
      <c r="J227" s="68">
        <v>5.204933887997714</v>
      </c>
      <c r="K227" s="56">
        <f t="shared" si="16"/>
        <v>5.204933887997714</v>
      </c>
      <c r="L227" s="56">
        <f t="shared" si="17"/>
        <v>42.93952148977374</v>
      </c>
      <c r="M227" s="56">
        <f t="shared" si="14"/>
        <v>48.14445537777145</v>
      </c>
      <c r="N227" s="17"/>
      <c r="O227" s="12"/>
    </row>
    <row r="228" spans="1:15" s="17" customFormat="1" ht="18" customHeight="1">
      <c r="A228" s="6"/>
      <c r="B228" s="65">
        <v>307</v>
      </c>
      <c r="C228" s="66"/>
      <c r="D228" s="67" t="s">
        <v>108</v>
      </c>
      <c r="E228" s="68">
        <v>79.29140287469477</v>
      </c>
      <c r="F228" s="68">
        <v>16.244839251110335</v>
      </c>
      <c r="G228" s="68">
        <v>4.890065499902503</v>
      </c>
      <c r="H228" s="56">
        <f t="shared" si="15"/>
        <v>21.13490475101284</v>
      </c>
      <c r="I228" s="68">
        <v>0</v>
      </c>
      <c r="J228" s="68">
        <v>5.039255344104504</v>
      </c>
      <c r="K228" s="56">
        <f t="shared" si="16"/>
        <v>5.039255344104504</v>
      </c>
      <c r="L228" s="56">
        <f t="shared" si="17"/>
        <v>53.117242779577424</v>
      </c>
      <c r="M228" s="56">
        <f t="shared" si="14"/>
        <v>58.15649812368193</v>
      </c>
      <c r="O228" s="12"/>
    </row>
    <row r="229" spans="1:15" s="8" customFormat="1" ht="19.5" customHeight="1">
      <c r="A229" s="5"/>
      <c r="B229" s="65">
        <v>308</v>
      </c>
      <c r="C229" s="66"/>
      <c r="D229" s="67" t="s">
        <v>109</v>
      </c>
      <c r="E229" s="68">
        <v>51.852490589130475</v>
      </c>
      <c r="F229" s="68">
        <v>18.848737202039814</v>
      </c>
      <c r="G229" s="68">
        <v>5.33255465575256</v>
      </c>
      <c r="H229" s="56">
        <f t="shared" si="15"/>
        <v>24.181291857792374</v>
      </c>
      <c r="I229" s="68">
        <v>0</v>
      </c>
      <c r="J229" s="68">
        <v>5.332554655752561</v>
      </c>
      <c r="K229" s="56">
        <f t="shared" si="16"/>
        <v>5.332554655752561</v>
      </c>
      <c r="L229" s="56">
        <f t="shared" si="17"/>
        <v>22.33864407558554</v>
      </c>
      <c r="M229" s="56">
        <f t="shared" si="14"/>
        <v>27.6711987313381</v>
      </c>
      <c r="N229" s="17"/>
      <c r="O229" s="12"/>
    </row>
    <row r="230" spans="1:15" s="8" customFormat="1" ht="15" customHeight="1">
      <c r="A230" s="5"/>
      <c r="B230" s="65">
        <v>309</v>
      </c>
      <c r="C230" s="66"/>
      <c r="D230" s="67" t="s">
        <v>136</v>
      </c>
      <c r="E230" s="68">
        <v>48.51627634920098</v>
      </c>
      <c r="F230" s="68">
        <v>3.097654366270708</v>
      </c>
      <c r="G230" s="68">
        <v>2.0042657165202398</v>
      </c>
      <c r="H230" s="56">
        <f t="shared" si="15"/>
        <v>5.101920082790947</v>
      </c>
      <c r="I230" s="68">
        <v>0</v>
      </c>
      <c r="J230" s="68">
        <v>2.1508475209537754</v>
      </c>
      <c r="K230" s="56">
        <f t="shared" si="16"/>
        <v>2.1508475209537754</v>
      </c>
      <c r="L230" s="56">
        <f t="shared" si="17"/>
        <v>41.26350874545626</v>
      </c>
      <c r="M230" s="56">
        <f t="shared" si="14"/>
        <v>43.41435626641003</v>
      </c>
      <c r="N230" s="17"/>
      <c r="O230" s="12"/>
    </row>
    <row r="231" spans="1:15" s="8" customFormat="1" ht="15" customHeight="1">
      <c r="A231" s="5"/>
      <c r="B231" s="65">
        <v>312</v>
      </c>
      <c r="C231" s="66"/>
      <c r="D231" s="67" t="s">
        <v>139</v>
      </c>
      <c r="E231" s="68">
        <v>26.469364999946848</v>
      </c>
      <c r="F231" s="68">
        <v>2.513428734534771</v>
      </c>
      <c r="G231" s="68">
        <v>1.7994524414748043</v>
      </c>
      <c r="H231" s="56">
        <f t="shared" si="15"/>
        <v>4.312881176009576</v>
      </c>
      <c r="I231" s="68">
        <v>0</v>
      </c>
      <c r="J231" s="68">
        <v>1.799452441474804</v>
      </c>
      <c r="K231" s="56">
        <f t="shared" si="16"/>
        <v>1.799452441474804</v>
      </c>
      <c r="L231" s="56">
        <f t="shared" si="17"/>
        <v>20.357031382462466</v>
      </c>
      <c r="M231" s="56">
        <f t="shared" si="14"/>
        <v>22.156483823937272</v>
      </c>
      <c r="N231" s="17"/>
      <c r="O231" s="12"/>
    </row>
    <row r="232" spans="1:15" s="8" customFormat="1" ht="15" customHeight="1">
      <c r="A232" s="5"/>
      <c r="B232" s="65">
        <v>314</v>
      </c>
      <c r="C232" s="66"/>
      <c r="D232" s="67" t="s">
        <v>110</v>
      </c>
      <c r="E232" s="68">
        <v>95.75492332931856</v>
      </c>
      <c r="F232" s="68">
        <v>7.092583699316298</v>
      </c>
      <c r="G232" s="68">
        <v>3.1655379528197014</v>
      </c>
      <c r="H232" s="56">
        <f t="shared" si="15"/>
        <v>10.258121652136</v>
      </c>
      <c r="I232" s="68">
        <v>0</v>
      </c>
      <c r="J232" s="68">
        <v>3.2368653214403498</v>
      </c>
      <c r="K232" s="56">
        <f t="shared" si="16"/>
        <v>3.2368653214403498</v>
      </c>
      <c r="L232" s="56">
        <f t="shared" si="17"/>
        <v>82.25993635574221</v>
      </c>
      <c r="M232" s="56">
        <f t="shared" si="14"/>
        <v>85.49680167718256</v>
      </c>
      <c r="N232" s="17"/>
      <c r="O232" s="12"/>
    </row>
    <row r="233" spans="1:15" s="8" customFormat="1" ht="15" customHeight="1">
      <c r="A233" s="5"/>
      <c r="B233" s="65">
        <v>316</v>
      </c>
      <c r="C233" s="66"/>
      <c r="D233" s="67" t="s">
        <v>111</v>
      </c>
      <c r="E233" s="68">
        <v>17.864170619692526</v>
      </c>
      <c r="F233" s="68">
        <v>3.3329576552508997</v>
      </c>
      <c r="G233" s="68">
        <v>1.2172467164748644</v>
      </c>
      <c r="H233" s="56">
        <f t="shared" si="15"/>
        <v>4.550204371725764</v>
      </c>
      <c r="I233" s="68">
        <v>0</v>
      </c>
      <c r="J233" s="68">
        <v>1.2172467164748644</v>
      </c>
      <c r="K233" s="56">
        <f t="shared" si="16"/>
        <v>1.2172467164748644</v>
      </c>
      <c r="L233" s="56">
        <f t="shared" si="17"/>
        <v>12.096719531491898</v>
      </c>
      <c r="M233" s="56">
        <f t="shared" si="14"/>
        <v>13.313966247966762</v>
      </c>
      <c r="N233" s="17"/>
      <c r="O233" s="12"/>
    </row>
    <row r="234" spans="1:15" s="8" customFormat="1" ht="15" customHeight="1">
      <c r="A234" s="5"/>
      <c r="B234" s="65">
        <v>317</v>
      </c>
      <c r="C234" s="66"/>
      <c r="D234" s="67" t="s">
        <v>112</v>
      </c>
      <c r="E234" s="68">
        <v>67.12710502780232</v>
      </c>
      <c r="F234" s="68">
        <v>15.469040156764693</v>
      </c>
      <c r="G234" s="68">
        <v>4.72686844093099</v>
      </c>
      <c r="H234" s="56">
        <f t="shared" si="15"/>
        <v>20.195908597695684</v>
      </c>
      <c r="I234" s="68">
        <v>0</v>
      </c>
      <c r="J234" s="68">
        <v>4.72686844093099</v>
      </c>
      <c r="K234" s="56">
        <f t="shared" si="16"/>
        <v>4.72686844093099</v>
      </c>
      <c r="L234" s="56">
        <f t="shared" si="17"/>
        <v>42.20432798917564</v>
      </c>
      <c r="M234" s="56">
        <f t="shared" si="14"/>
        <v>46.93119643010663</v>
      </c>
      <c r="N234" s="17"/>
      <c r="O234" s="12"/>
    </row>
    <row r="235" spans="1:15" s="8" customFormat="1" ht="15" customHeight="1">
      <c r="A235" s="5"/>
      <c r="B235" s="65">
        <v>318</v>
      </c>
      <c r="C235" s="66"/>
      <c r="D235" s="67" t="s">
        <v>113</v>
      </c>
      <c r="E235" s="68">
        <v>15.045339636763812</v>
      </c>
      <c r="F235" s="68">
        <v>5.451794815383982</v>
      </c>
      <c r="G235" s="68">
        <v>1.5576556615382806</v>
      </c>
      <c r="H235" s="56">
        <f t="shared" si="15"/>
        <v>7.009450476922263</v>
      </c>
      <c r="I235" s="68">
        <v>0</v>
      </c>
      <c r="J235" s="68">
        <v>1.5576556615382806</v>
      </c>
      <c r="K235" s="56">
        <f t="shared" si="16"/>
        <v>1.5576556615382806</v>
      </c>
      <c r="L235" s="56">
        <f t="shared" si="17"/>
        <v>6.478233498303268</v>
      </c>
      <c r="M235" s="56">
        <f t="shared" si="14"/>
        <v>8.035889159841549</v>
      </c>
      <c r="N235" s="17"/>
      <c r="O235" s="12"/>
    </row>
    <row r="236" spans="1:15" s="8" customFormat="1" ht="15" customHeight="1">
      <c r="A236" s="5"/>
      <c r="B236" s="65">
        <v>319</v>
      </c>
      <c r="C236" s="66"/>
      <c r="D236" s="67" t="s">
        <v>149</v>
      </c>
      <c r="E236" s="68">
        <v>45.05323046542416</v>
      </c>
      <c r="F236" s="68">
        <v>13.515969139786067</v>
      </c>
      <c r="G236" s="68">
        <v>4.505323046595356</v>
      </c>
      <c r="H236" s="56">
        <f t="shared" si="15"/>
        <v>18.021292186381423</v>
      </c>
      <c r="I236" s="68">
        <v>0</v>
      </c>
      <c r="J236" s="68">
        <v>4.505323046595356</v>
      </c>
      <c r="K236" s="56">
        <f t="shared" si="16"/>
        <v>4.505323046595356</v>
      </c>
      <c r="L236" s="56">
        <f t="shared" si="17"/>
        <v>22.526615232447377</v>
      </c>
      <c r="M236" s="56">
        <f t="shared" si="14"/>
        <v>27.031938279042734</v>
      </c>
      <c r="N236" s="17"/>
      <c r="O236" s="12"/>
    </row>
    <row r="237" spans="1:15" s="8" customFormat="1" ht="15" customHeight="1">
      <c r="A237" s="5"/>
      <c r="B237" s="65">
        <v>320</v>
      </c>
      <c r="C237" s="66"/>
      <c r="D237" s="67" t="s">
        <v>114</v>
      </c>
      <c r="E237" s="68">
        <v>60.561222865259694</v>
      </c>
      <c r="F237" s="68">
        <v>11.68877514981536</v>
      </c>
      <c r="G237" s="68">
        <v>3.7335314468015772</v>
      </c>
      <c r="H237" s="56">
        <f t="shared" si="15"/>
        <v>15.422306596616938</v>
      </c>
      <c r="I237" s="68">
        <v>0</v>
      </c>
      <c r="J237" s="68">
        <v>3.7515612202809803</v>
      </c>
      <c r="K237" s="56">
        <f t="shared" si="16"/>
        <v>3.7515612202809803</v>
      </c>
      <c r="L237" s="56">
        <f t="shared" si="17"/>
        <v>41.387355048361776</v>
      </c>
      <c r="M237" s="56">
        <f t="shared" si="14"/>
        <v>45.13891626864276</v>
      </c>
      <c r="N237" s="17"/>
      <c r="O237" s="12"/>
    </row>
    <row r="238" spans="1:15" s="8" customFormat="1" ht="23.25">
      <c r="A238" s="5"/>
      <c r="B238" s="65">
        <v>322</v>
      </c>
      <c r="C238" s="66"/>
      <c r="D238" s="67" t="s">
        <v>141</v>
      </c>
      <c r="E238" s="68">
        <v>442.6684002291872</v>
      </c>
      <c r="F238" s="68">
        <v>54.50386185481031</v>
      </c>
      <c r="G238" s="68">
        <v>20.995861335257963</v>
      </c>
      <c r="H238" s="56">
        <f t="shared" si="15"/>
        <v>75.49972319006827</v>
      </c>
      <c r="I238" s="68">
        <v>0</v>
      </c>
      <c r="J238" s="68">
        <v>20.995861335257967</v>
      </c>
      <c r="K238" s="56">
        <f t="shared" si="16"/>
        <v>20.995861335257967</v>
      </c>
      <c r="L238" s="56">
        <f t="shared" si="17"/>
        <v>346.172815703861</v>
      </c>
      <c r="M238" s="56">
        <f t="shared" si="14"/>
        <v>367.16867703911896</v>
      </c>
      <c r="N238" s="17"/>
      <c r="O238" s="12"/>
    </row>
    <row r="239" spans="1:15" s="8" customFormat="1" ht="23.25">
      <c r="A239" s="5"/>
      <c r="B239" s="65">
        <v>328</v>
      </c>
      <c r="C239" s="66"/>
      <c r="D239" s="67" t="s">
        <v>115</v>
      </c>
      <c r="E239" s="68">
        <v>4.5324197205808865</v>
      </c>
      <c r="F239" s="68">
        <v>0.15772524490154521</v>
      </c>
      <c r="G239" s="68">
        <v>0.15090111474640266</v>
      </c>
      <c r="H239" s="56">
        <f t="shared" si="15"/>
        <v>0.3086263596479479</v>
      </c>
      <c r="I239" s="68">
        <v>0</v>
      </c>
      <c r="J239" s="68">
        <v>0.1516307386859498</v>
      </c>
      <c r="K239" s="56">
        <f t="shared" si="16"/>
        <v>0.1516307386859498</v>
      </c>
      <c r="L239" s="56">
        <f t="shared" si="17"/>
        <v>4.072162622246989</v>
      </c>
      <c r="M239" s="56">
        <f t="shared" si="14"/>
        <v>4.223793360932938</v>
      </c>
      <c r="N239" s="17"/>
      <c r="O239" s="12"/>
    </row>
    <row r="240" spans="1:15" s="8" customFormat="1" ht="23.25">
      <c r="A240" s="5"/>
      <c r="B240" s="65">
        <v>336</v>
      </c>
      <c r="C240" s="66"/>
      <c r="D240" s="67" t="s">
        <v>142</v>
      </c>
      <c r="E240" s="68">
        <v>63.840856722745535</v>
      </c>
      <c r="F240" s="68">
        <v>3.714235432557714</v>
      </c>
      <c r="G240" s="68">
        <v>3.245530414771436</v>
      </c>
      <c r="H240" s="56">
        <f t="shared" si="15"/>
        <v>6.95976584732915</v>
      </c>
      <c r="I240" s="68">
        <v>0</v>
      </c>
      <c r="J240" s="68">
        <v>3.40074825489469</v>
      </c>
      <c r="K240" s="56">
        <f t="shared" si="16"/>
        <v>3.40074825489469</v>
      </c>
      <c r="L240" s="56">
        <f t="shared" si="17"/>
        <v>53.4803426205217</v>
      </c>
      <c r="M240" s="56">
        <f t="shared" si="14"/>
        <v>56.88109087541638</v>
      </c>
      <c r="N240" s="17"/>
      <c r="O240" s="12"/>
    </row>
    <row r="241" spans="1:15" s="8" customFormat="1" ht="23.25">
      <c r="A241" s="5"/>
      <c r="B241" s="65">
        <v>339</v>
      </c>
      <c r="C241" s="66"/>
      <c r="D241" s="67" t="s">
        <v>116</v>
      </c>
      <c r="E241" s="68">
        <v>546.6381497725409</v>
      </c>
      <c r="F241" s="68">
        <v>40.94939711078024</v>
      </c>
      <c r="G241" s="68">
        <v>25.68546792851772</v>
      </c>
      <c r="H241" s="56">
        <f t="shared" si="15"/>
        <v>66.63486503929796</v>
      </c>
      <c r="I241" s="68">
        <v>0</v>
      </c>
      <c r="J241" s="68">
        <v>26.375274131590867</v>
      </c>
      <c r="K241" s="56">
        <f t="shared" si="16"/>
        <v>26.375274131590867</v>
      </c>
      <c r="L241" s="56">
        <f t="shared" si="17"/>
        <v>453.62801060165214</v>
      </c>
      <c r="M241" s="56">
        <f t="shared" si="14"/>
        <v>480.003284733243</v>
      </c>
      <c r="N241" s="17"/>
      <c r="O241" s="12"/>
    </row>
    <row r="242" spans="1:13" s="8" customFormat="1" ht="6.75" customHeight="1">
      <c r="A242" s="5"/>
      <c r="B242" s="69"/>
      <c r="C242" s="66"/>
      <c r="D242" s="70"/>
      <c r="E242" s="68"/>
      <c r="F242" s="68"/>
      <c r="G242" s="68"/>
      <c r="H242" s="56">
        <f t="shared" si="15"/>
        <v>0</v>
      </c>
      <c r="I242" s="68"/>
      <c r="J242" s="68"/>
      <c r="K242" s="68"/>
      <c r="L242" s="56">
        <f t="shared" si="17"/>
        <v>0</v>
      </c>
      <c r="M242" s="68">
        <f>K242+L242</f>
        <v>0</v>
      </c>
    </row>
    <row r="243" spans="1:13" s="18" customFormat="1" ht="12" customHeight="1">
      <c r="A243" s="5"/>
      <c r="B243" s="69"/>
      <c r="C243" s="66"/>
      <c r="D243" s="71" t="s">
        <v>24</v>
      </c>
      <c r="E243" s="72">
        <f>SUM(E244:E271)</f>
        <v>4038.7262538256764</v>
      </c>
      <c r="F243" s="72">
        <f>SUM(F244:F271)</f>
        <v>847.6914794284535</v>
      </c>
      <c r="G243" s="72">
        <f>SUM(G244:G271)</f>
        <v>246.92788930041812</v>
      </c>
      <c r="H243" s="72">
        <f>SUM(H244:H271)</f>
        <v>1094.619368728872</v>
      </c>
      <c r="I243" s="72">
        <v>0</v>
      </c>
      <c r="J243" s="72">
        <f>SUM(J244:J271)</f>
        <v>249.45231515604254</v>
      </c>
      <c r="K243" s="72">
        <f>SUM(K244:K271)</f>
        <v>249.45231515604254</v>
      </c>
      <c r="L243" s="72">
        <f t="shared" si="17"/>
        <v>2694.654569940762</v>
      </c>
      <c r="M243" s="72">
        <f>SUM(M244:M271)</f>
        <v>2944.106885096806</v>
      </c>
    </row>
    <row r="244" spans="1:15" s="8" customFormat="1" ht="15" customHeight="1">
      <c r="A244" s="5"/>
      <c r="B244" s="65">
        <v>171</v>
      </c>
      <c r="C244" s="66">
        <v>171</v>
      </c>
      <c r="D244" s="67" t="s">
        <v>117</v>
      </c>
      <c r="E244" s="68">
        <v>469.678431808655</v>
      </c>
      <c r="F244" s="68">
        <v>93.60211591894861</v>
      </c>
      <c r="G244" s="68">
        <v>28.627888134903284</v>
      </c>
      <c r="H244" s="56">
        <f>F244+G244</f>
        <v>122.2300040538519</v>
      </c>
      <c r="I244" s="68">
        <v>0</v>
      </c>
      <c r="J244" s="68">
        <v>28.961692720492135</v>
      </c>
      <c r="K244" s="68">
        <f aca="true" t="shared" si="18" ref="K244:K271">+I244+J244</f>
        <v>28.961692720492135</v>
      </c>
      <c r="L244" s="56">
        <f t="shared" si="17"/>
        <v>318.486735034311</v>
      </c>
      <c r="M244" s="56">
        <f>K244+L244</f>
        <v>347.4484277548031</v>
      </c>
      <c r="N244" s="17"/>
      <c r="O244" s="12"/>
    </row>
    <row r="245" spans="1:15" s="8" customFormat="1" ht="15" customHeight="1">
      <c r="A245" s="5"/>
      <c r="B245" s="65">
        <v>188</v>
      </c>
      <c r="C245" s="66">
        <v>188</v>
      </c>
      <c r="D245" s="67" t="s">
        <v>118</v>
      </c>
      <c r="E245" s="68">
        <v>175.747127801381</v>
      </c>
      <c r="F245" s="68">
        <v>148.73787121514889</v>
      </c>
      <c r="G245" s="68">
        <v>12.168841144168503</v>
      </c>
      <c r="H245" s="56">
        <f aca="true" t="shared" si="19" ref="H245:H271">F245+G245</f>
        <v>160.9067123593174</v>
      </c>
      <c r="I245" s="68">
        <v>0</v>
      </c>
      <c r="J245" s="68">
        <v>8.134195197642576</v>
      </c>
      <c r="K245" s="68">
        <f t="shared" si="18"/>
        <v>8.134195197642576</v>
      </c>
      <c r="L245" s="56">
        <f t="shared" si="17"/>
        <v>6.706220244421026</v>
      </c>
      <c r="M245" s="56">
        <f aca="true" t="shared" si="20" ref="M245:M254">K245+L245</f>
        <v>14.840415442063602</v>
      </c>
      <c r="N245" s="17"/>
      <c r="O245" s="12"/>
    </row>
    <row r="246" spans="1:15" s="8" customFormat="1" ht="15" customHeight="1">
      <c r="A246" s="5"/>
      <c r="B246" s="65">
        <v>209</v>
      </c>
      <c r="C246" s="66">
        <v>209</v>
      </c>
      <c r="D246" s="67" t="s">
        <v>150</v>
      </c>
      <c r="E246" s="68">
        <v>52.86716899657511</v>
      </c>
      <c r="F246" s="68">
        <v>34.95425430810301</v>
      </c>
      <c r="G246" s="68">
        <v>3.2084464902552137</v>
      </c>
      <c r="H246" s="56">
        <f t="shared" si="19"/>
        <v>38.16270079835822</v>
      </c>
      <c r="I246" s="68">
        <v>0</v>
      </c>
      <c r="J246" s="68">
        <v>2.805632815168453</v>
      </c>
      <c r="K246" s="68">
        <f t="shared" si="18"/>
        <v>2.805632815168453</v>
      </c>
      <c r="L246" s="56">
        <f t="shared" si="17"/>
        <v>11.898835383048434</v>
      </c>
      <c r="M246" s="56">
        <f t="shared" si="20"/>
        <v>14.704468198216887</v>
      </c>
      <c r="N246" s="17"/>
      <c r="O246" s="12"/>
    </row>
    <row r="247" spans="1:15" s="8" customFormat="1" ht="15" customHeight="1">
      <c r="A247" s="5"/>
      <c r="B247" s="65">
        <v>212</v>
      </c>
      <c r="C247" s="66">
        <v>212</v>
      </c>
      <c r="D247" s="67" t="s">
        <v>119</v>
      </c>
      <c r="E247" s="68">
        <v>36.69553244154352</v>
      </c>
      <c r="F247" s="68">
        <v>35.77272219848207</v>
      </c>
      <c r="G247" s="68">
        <v>0.9228102430614533</v>
      </c>
      <c r="H247" s="56">
        <f t="shared" si="19"/>
        <v>36.69553244154353</v>
      </c>
      <c r="I247" s="68">
        <v>0</v>
      </c>
      <c r="J247" s="68">
        <v>0</v>
      </c>
      <c r="K247" s="68">
        <f t="shared" si="18"/>
        <v>0</v>
      </c>
      <c r="L247" s="56">
        <f t="shared" si="17"/>
        <v>-7.105427357601002E-15</v>
      </c>
      <c r="M247" s="56">
        <f t="shared" si="20"/>
        <v>-7.105427357601002E-15</v>
      </c>
      <c r="N247" s="17"/>
      <c r="O247" s="12"/>
    </row>
    <row r="248" spans="1:15" s="8" customFormat="1" ht="15" customHeight="1">
      <c r="A248" s="5"/>
      <c r="B248" s="65">
        <v>214</v>
      </c>
      <c r="C248" s="66">
        <v>214</v>
      </c>
      <c r="D248" s="67" t="s">
        <v>121</v>
      </c>
      <c r="E248" s="68">
        <v>110.64893730853332</v>
      </c>
      <c r="F248" s="68">
        <v>86.52087834633515</v>
      </c>
      <c r="G248" s="68">
        <v>7.871654983159604</v>
      </c>
      <c r="H248" s="56">
        <f t="shared" si="19"/>
        <v>94.39253332949475</v>
      </c>
      <c r="I248" s="68">
        <v>0</v>
      </c>
      <c r="J248" s="68">
        <v>4.07565228622323</v>
      </c>
      <c r="K248" s="68">
        <f t="shared" si="18"/>
        <v>4.07565228622323</v>
      </c>
      <c r="L248" s="56">
        <f t="shared" si="17"/>
        <v>12.180751692815337</v>
      </c>
      <c r="M248" s="56">
        <f t="shared" si="20"/>
        <v>16.256403979038566</v>
      </c>
      <c r="N248" s="17"/>
      <c r="O248" s="12"/>
    </row>
    <row r="249" spans="1:15" s="8" customFormat="1" ht="15" customHeight="1">
      <c r="A249" s="5"/>
      <c r="B249" s="65">
        <v>245</v>
      </c>
      <c r="C249" s="66">
        <v>245</v>
      </c>
      <c r="D249" s="67" t="s">
        <v>123</v>
      </c>
      <c r="E249" s="68">
        <v>40.04363730701939</v>
      </c>
      <c r="F249" s="68">
        <v>26.2336427315058</v>
      </c>
      <c r="G249" s="68">
        <v>3.205578709038584</v>
      </c>
      <c r="H249" s="56">
        <f t="shared" si="19"/>
        <v>29.439221440544383</v>
      </c>
      <c r="I249" s="68">
        <v>0</v>
      </c>
      <c r="J249" s="68">
        <v>2.902728469949512</v>
      </c>
      <c r="K249" s="68">
        <f t="shared" si="18"/>
        <v>2.902728469949512</v>
      </c>
      <c r="L249" s="56">
        <f t="shared" si="17"/>
        <v>7.701687396525493</v>
      </c>
      <c r="M249" s="56">
        <f t="shared" si="20"/>
        <v>10.604415866475005</v>
      </c>
      <c r="N249" s="17"/>
      <c r="O249" s="12"/>
    </row>
    <row r="250" spans="1:15" s="8" customFormat="1" ht="23.25">
      <c r="A250" s="5"/>
      <c r="B250" s="65">
        <v>249</v>
      </c>
      <c r="C250" s="66">
        <v>249</v>
      </c>
      <c r="D250" s="67" t="s">
        <v>124</v>
      </c>
      <c r="E250" s="68">
        <v>44.40980632737191</v>
      </c>
      <c r="F250" s="68">
        <v>21.623507992476934</v>
      </c>
      <c r="G250" s="68">
        <v>2.864404093614573</v>
      </c>
      <c r="H250" s="56">
        <f t="shared" si="19"/>
        <v>24.48791208609151</v>
      </c>
      <c r="I250" s="68">
        <v>0</v>
      </c>
      <c r="J250" s="68">
        <v>3.0399576745487833</v>
      </c>
      <c r="K250" s="68">
        <f t="shared" si="18"/>
        <v>3.0399576745487833</v>
      </c>
      <c r="L250" s="56">
        <f t="shared" si="17"/>
        <v>16.881936566731618</v>
      </c>
      <c r="M250" s="56">
        <f t="shared" si="20"/>
        <v>19.921894241280402</v>
      </c>
      <c r="N250" s="17"/>
      <c r="O250" s="12"/>
    </row>
    <row r="251" spans="1:15" s="8" customFormat="1" ht="15" customHeight="1">
      <c r="A251" s="5"/>
      <c r="B251" s="65">
        <v>261</v>
      </c>
      <c r="C251" s="66">
        <v>261</v>
      </c>
      <c r="D251" s="67" t="s">
        <v>126</v>
      </c>
      <c r="E251" s="68">
        <v>376.9280507493959</v>
      </c>
      <c r="F251" s="68">
        <v>161.8908527914688</v>
      </c>
      <c r="G251" s="68">
        <v>32.30398641653298</v>
      </c>
      <c r="H251" s="56">
        <f t="shared" si="19"/>
        <v>194.19483920800178</v>
      </c>
      <c r="I251" s="68">
        <v>0</v>
      </c>
      <c r="J251" s="68">
        <v>32.90781192832969</v>
      </c>
      <c r="K251" s="68">
        <f t="shared" si="18"/>
        <v>32.90781192832969</v>
      </c>
      <c r="L251" s="56">
        <f t="shared" si="17"/>
        <v>149.8253996130644</v>
      </c>
      <c r="M251" s="56">
        <f t="shared" si="20"/>
        <v>182.7332115413941</v>
      </c>
      <c r="N251" s="17"/>
      <c r="O251" s="12"/>
    </row>
    <row r="252" spans="1:15" s="8" customFormat="1" ht="15" customHeight="1">
      <c r="A252" s="5"/>
      <c r="B252" s="65">
        <v>264</v>
      </c>
      <c r="C252" s="66">
        <v>264</v>
      </c>
      <c r="D252" s="67" t="s">
        <v>127</v>
      </c>
      <c r="E252" s="68">
        <v>604.6071018262668</v>
      </c>
      <c r="F252" s="68">
        <v>110.2300799518484</v>
      </c>
      <c r="G252" s="68">
        <v>45.07934670499596</v>
      </c>
      <c r="H252" s="56">
        <f t="shared" si="19"/>
        <v>155.30942665684435</v>
      </c>
      <c r="I252" s="68">
        <v>0</v>
      </c>
      <c r="J252" s="68">
        <v>45.52072642080134</v>
      </c>
      <c r="K252" s="68">
        <f t="shared" si="18"/>
        <v>45.52072642080134</v>
      </c>
      <c r="L252" s="56">
        <f t="shared" si="17"/>
        <v>403.77694874862107</v>
      </c>
      <c r="M252" s="56">
        <f t="shared" si="20"/>
        <v>449.2976751694224</v>
      </c>
      <c r="N252" s="17"/>
      <c r="O252" s="12"/>
    </row>
    <row r="253" spans="1:15" s="8" customFormat="1" ht="15" customHeight="1">
      <c r="A253" s="5"/>
      <c r="B253" s="65">
        <v>266</v>
      </c>
      <c r="C253" s="66">
        <v>266</v>
      </c>
      <c r="D253" s="67" t="s">
        <v>151</v>
      </c>
      <c r="E253" s="68">
        <v>31.516101501616728</v>
      </c>
      <c r="F253" s="68">
        <v>1.4220843321791108</v>
      </c>
      <c r="G253" s="68">
        <v>2.7484361843582215</v>
      </c>
      <c r="H253" s="56">
        <f t="shared" si="19"/>
        <v>4.170520516537332</v>
      </c>
      <c r="I253" s="68">
        <v>0</v>
      </c>
      <c r="J253" s="68">
        <v>2.7484361843582215</v>
      </c>
      <c r="K253" s="68">
        <f t="shared" si="18"/>
        <v>2.7484361843582215</v>
      </c>
      <c r="L253" s="56">
        <f t="shared" si="17"/>
        <v>24.59714480072117</v>
      </c>
      <c r="M253" s="56">
        <f t="shared" si="20"/>
        <v>27.345580985079394</v>
      </c>
      <c r="N253" s="17"/>
      <c r="O253" s="12"/>
    </row>
    <row r="254" spans="1:15" s="8" customFormat="1" ht="15" customHeight="1">
      <c r="A254" s="5"/>
      <c r="B254" s="65">
        <v>273</v>
      </c>
      <c r="C254" s="66">
        <v>273</v>
      </c>
      <c r="D254" s="67" t="s">
        <v>128</v>
      </c>
      <c r="E254" s="68">
        <v>33.45008639091028</v>
      </c>
      <c r="F254" s="68">
        <v>9.365986852348218</v>
      </c>
      <c r="G254" s="68">
        <v>2.700353563053126</v>
      </c>
      <c r="H254" s="56">
        <f t="shared" si="19"/>
        <v>12.066340415401344</v>
      </c>
      <c r="I254" s="68">
        <v>0</v>
      </c>
      <c r="J254" s="68">
        <v>2.7812061710517413</v>
      </c>
      <c r="K254" s="68">
        <f t="shared" si="18"/>
        <v>2.7812061710517413</v>
      </c>
      <c r="L254" s="56">
        <f t="shared" si="17"/>
        <v>18.602539804457194</v>
      </c>
      <c r="M254" s="56">
        <f t="shared" si="20"/>
        <v>21.383745975508937</v>
      </c>
      <c r="N254" s="17"/>
      <c r="O254" s="12"/>
    </row>
    <row r="255" spans="1:15" s="8" customFormat="1" ht="15" customHeight="1">
      <c r="A255" s="5"/>
      <c r="B255" s="65">
        <v>274</v>
      </c>
      <c r="C255" s="66">
        <v>274</v>
      </c>
      <c r="D255" s="67" t="s">
        <v>129</v>
      </c>
      <c r="E255" s="68">
        <v>100.39002287475057</v>
      </c>
      <c r="F255" s="68">
        <v>35.81941556530318</v>
      </c>
      <c r="G255" s="68">
        <v>8.596434007866403</v>
      </c>
      <c r="H255" s="56">
        <f t="shared" si="19"/>
        <v>44.41584957316958</v>
      </c>
      <c r="I255" s="68">
        <v>0</v>
      </c>
      <c r="J255" s="68">
        <v>8.698384675029617</v>
      </c>
      <c r="K255" s="68">
        <f t="shared" si="18"/>
        <v>8.698384675029617</v>
      </c>
      <c r="L255" s="56">
        <f t="shared" si="17"/>
        <v>47.275788626551375</v>
      </c>
      <c r="M255" s="56">
        <f aca="true" t="shared" si="21" ref="M255:M271">K255+L255</f>
        <v>55.97417330158099</v>
      </c>
      <c r="N255" s="17"/>
      <c r="O255" s="12"/>
    </row>
    <row r="256" spans="1:15" s="8" customFormat="1" ht="15" customHeight="1">
      <c r="A256" s="5"/>
      <c r="B256" s="65">
        <v>278</v>
      </c>
      <c r="C256" s="66">
        <v>278</v>
      </c>
      <c r="D256" s="67" t="s">
        <v>130</v>
      </c>
      <c r="E256" s="68">
        <v>214</v>
      </c>
      <c r="F256" s="68">
        <v>9.808333320000001</v>
      </c>
      <c r="G256" s="68">
        <v>10.69999999</v>
      </c>
      <c r="H256" s="56">
        <f t="shared" si="19"/>
        <v>20.50833331</v>
      </c>
      <c r="I256" s="68">
        <v>0</v>
      </c>
      <c r="J256" s="68">
        <v>10.69999999</v>
      </c>
      <c r="K256" s="68">
        <f t="shared" si="18"/>
        <v>10.69999999</v>
      </c>
      <c r="L256" s="56">
        <f t="shared" si="17"/>
        <v>182.79166669999998</v>
      </c>
      <c r="M256" s="56">
        <f t="shared" si="21"/>
        <v>193.49166669</v>
      </c>
      <c r="N256" s="17"/>
      <c r="O256" s="12"/>
    </row>
    <row r="257" spans="1:15" s="8" customFormat="1" ht="15" customHeight="1">
      <c r="A257" s="5"/>
      <c r="B257" s="65">
        <v>280</v>
      </c>
      <c r="C257" s="66">
        <v>280</v>
      </c>
      <c r="D257" s="67" t="s">
        <v>131</v>
      </c>
      <c r="E257" s="68">
        <v>19.445806446032243</v>
      </c>
      <c r="F257" s="68">
        <v>4.691008120402695</v>
      </c>
      <c r="G257" s="68">
        <v>1.4640033573085316</v>
      </c>
      <c r="H257" s="56">
        <f t="shared" si="19"/>
        <v>6.155011477711227</v>
      </c>
      <c r="I257" s="68">
        <v>0</v>
      </c>
      <c r="J257" s="68">
        <v>1.4745603978942707</v>
      </c>
      <c r="K257" s="68">
        <f t="shared" si="18"/>
        <v>1.4745603978942707</v>
      </c>
      <c r="L257" s="56">
        <f t="shared" si="17"/>
        <v>11.816234570426746</v>
      </c>
      <c r="M257" s="56">
        <f t="shared" si="21"/>
        <v>13.290794968321016</v>
      </c>
      <c r="N257" s="17"/>
      <c r="O257" s="12"/>
    </row>
    <row r="258" spans="1:15" s="8" customFormat="1" ht="15" customHeight="1">
      <c r="A258" s="5"/>
      <c r="B258" s="65">
        <v>281</v>
      </c>
      <c r="C258" s="66">
        <v>281</v>
      </c>
      <c r="D258" s="67" t="s">
        <v>132</v>
      </c>
      <c r="E258" s="68">
        <v>86.27701227077704</v>
      </c>
      <c r="F258" s="68">
        <v>9.463705038346621</v>
      </c>
      <c r="G258" s="68">
        <v>4.787962533725916</v>
      </c>
      <c r="H258" s="56">
        <f t="shared" si="19"/>
        <v>14.251667572072538</v>
      </c>
      <c r="I258" s="68">
        <v>0</v>
      </c>
      <c r="J258" s="68">
        <v>5.303414945726331</v>
      </c>
      <c r="K258" s="68">
        <f t="shared" si="18"/>
        <v>5.303414945726331</v>
      </c>
      <c r="L258" s="56">
        <f t="shared" si="17"/>
        <v>66.72192975297817</v>
      </c>
      <c r="M258" s="56">
        <f t="shared" si="21"/>
        <v>72.0253446987045</v>
      </c>
      <c r="N258" s="17"/>
      <c r="O258" s="12"/>
    </row>
    <row r="259" spans="1:15" s="8" customFormat="1" ht="15" customHeight="1">
      <c r="A259" s="5"/>
      <c r="B259" s="65">
        <v>282</v>
      </c>
      <c r="C259" s="66">
        <v>282</v>
      </c>
      <c r="D259" s="67" t="s">
        <v>133</v>
      </c>
      <c r="E259" s="68">
        <v>15.968276915706243</v>
      </c>
      <c r="F259" s="68">
        <v>0.914695068553218</v>
      </c>
      <c r="G259" s="68">
        <v>0.7508011390354787</v>
      </c>
      <c r="H259" s="56">
        <f t="shared" si="19"/>
        <v>1.6654962075886968</v>
      </c>
      <c r="I259" s="68">
        <v>0</v>
      </c>
      <c r="J259" s="68">
        <v>0.7508011390354787</v>
      </c>
      <c r="K259" s="68">
        <f t="shared" si="18"/>
        <v>0.7508011390354787</v>
      </c>
      <c r="L259" s="56">
        <f t="shared" si="17"/>
        <v>13.551979569082066</v>
      </c>
      <c r="M259" s="56">
        <f t="shared" si="21"/>
        <v>14.302780708117545</v>
      </c>
      <c r="N259" s="17"/>
      <c r="O259" s="12"/>
    </row>
    <row r="260" spans="1:15" s="8" customFormat="1" ht="15" customHeight="1">
      <c r="A260" s="5"/>
      <c r="B260" s="65">
        <v>284</v>
      </c>
      <c r="C260" s="66">
        <v>284</v>
      </c>
      <c r="D260" s="67" t="s">
        <v>152</v>
      </c>
      <c r="E260" s="68">
        <v>42.99</v>
      </c>
      <c r="F260" s="68">
        <v>11.3131579</v>
      </c>
      <c r="G260" s="68">
        <v>4.52526316</v>
      </c>
      <c r="H260" s="56">
        <f t="shared" si="19"/>
        <v>15.83842106</v>
      </c>
      <c r="I260" s="68">
        <v>0</v>
      </c>
      <c r="J260" s="68">
        <v>4.525263150000001</v>
      </c>
      <c r="K260" s="68">
        <f t="shared" si="18"/>
        <v>4.525263150000001</v>
      </c>
      <c r="L260" s="56">
        <f t="shared" si="17"/>
        <v>22.62631579</v>
      </c>
      <c r="M260" s="56">
        <f t="shared" si="21"/>
        <v>27.15157894</v>
      </c>
      <c r="N260" s="17"/>
      <c r="O260" s="12"/>
    </row>
    <row r="261" spans="1:15" s="8" customFormat="1" ht="15" customHeight="1">
      <c r="A261" s="5"/>
      <c r="B261" s="65">
        <v>296</v>
      </c>
      <c r="C261" s="66">
        <v>296</v>
      </c>
      <c r="D261" s="67" t="s">
        <v>153</v>
      </c>
      <c r="E261" s="68">
        <v>485.259699079792</v>
      </c>
      <c r="F261" s="68">
        <v>18.883007618390323</v>
      </c>
      <c r="G261" s="68">
        <v>38.05808336571884</v>
      </c>
      <c r="H261" s="56">
        <f t="shared" si="19"/>
        <v>56.94109098410917</v>
      </c>
      <c r="I261" s="68">
        <v>0</v>
      </c>
      <c r="J261" s="68">
        <v>38.05808336571884</v>
      </c>
      <c r="K261" s="68">
        <f t="shared" si="18"/>
        <v>38.05808336571884</v>
      </c>
      <c r="L261" s="56">
        <f t="shared" si="17"/>
        <v>390.26052472996395</v>
      </c>
      <c r="M261" s="56">
        <f t="shared" si="21"/>
        <v>428.3186080956828</v>
      </c>
      <c r="N261" s="17"/>
      <c r="O261" s="12"/>
    </row>
    <row r="262" spans="1:15" s="8" customFormat="1" ht="15" customHeight="1">
      <c r="A262" s="5"/>
      <c r="B262" s="65">
        <v>297</v>
      </c>
      <c r="C262" s="66">
        <v>297</v>
      </c>
      <c r="D262" s="67" t="s">
        <v>135</v>
      </c>
      <c r="E262" s="68">
        <v>94.68750637987516</v>
      </c>
      <c r="F262" s="68">
        <v>7.699408423907246</v>
      </c>
      <c r="G262" s="68">
        <v>3.75547249433272</v>
      </c>
      <c r="H262" s="56">
        <f t="shared" si="19"/>
        <v>11.454880918239965</v>
      </c>
      <c r="I262" s="68">
        <v>0</v>
      </c>
      <c r="J262" s="68">
        <v>3.8578374619400946</v>
      </c>
      <c r="K262" s="68">
        <f t="shared" si="18"/>
        <v>3.8578374619400946</v>
      </c>
      <c r="L262" s="56">
        <f t="shared" si="17"/>
        <v>79.3747879996951</v>
      </c>
      <c r="M262" s="56">
        <f t="shared" si="21"/>
        <v>83.2326254616352</v>
      </c>
      <c r="N262" s="17"/>
      <c r="O262" s="12"/>
    </row>
    <row r="263" spans="1:15" s="8" customFormat="1" ht="15" customHeight="1">
      <c r="A263" s="5"/>
      <c r="B263" s="65">
        <v>310</v>
      </c>
      <c r="C263" s="66">
        <v>310</v>
      </c>
      <c r="D263" s="67" t="s">
        <v>137</v>
      </c>
      <c r="E263" s="68">
        <v>21.512360593553694</v>
      </c>
      <c r="F263" s="68">
        <v>2.183845279068862</v>
      </c>
      <c r="G263" s="68">
        <v>1.4700170720609065</v>
      </c>
      <c r="H263" s="56">
        <f t="shared" si="19"/>
        <v>3.6538623511297685</v>
      </c>
      <c r="I263" s="68">
        <v>0</v>
      </c>
      <c r="J263" s="68">
        <v>1.4703043830182283</v>
      </c>
      <c r="K263" s="68">
        <f t="shared" si="18"/>
        <v>1.4703043830182283</v>
      </c>
      <c r="L263" s="56">
        <f t="shared" si="17"/>
        <v>16.3881938594057</v>
      </c>
      <c r="M263" s="56">
        <f t="shared" si="21"/>
        <v>17.858498242423927</v>
      </c>
      <c r="N263" s="17"/>
      <c r="O263" s="12"/>
    </row>
    <row r="264" spans="1:15" s="8" customFormat="1" ht="15" customHeight="1">
      <c r="A264" s="5"/>
      <c r="B264" s="65">
        <v>311</v>
      </c>
      <c r="C264" s="66">
        <v>311</v>
      </c>
      <c r="D264" s="67" t="s">
        <v>138</v>
      </c>
      <c r="E264" s="68">
        <v>322.2023742899622</v>
      </c>
      <c r="F264" s="68">
        <v>7.86015937</v>
      </c>
      <c r="G264" s="68">
        <v>7.86015937</v>
      </c>
      <c r="H264" s="56">
        <f t="shared" si="19"/>
        <v>15.72031874</v>
      </c>
      <c r="I264" s="68">
        <v>0</v>
      </c>
      <c r="J264" s="68">
        <v>16.191581303102215</v>
      </c>
      <c r="K264" s="68">
        <f t="shared" si="18"/>
        <v>16.191581303102215</v>
      </c>
      <c r="L264" s="56">
        <f t="shared" si="17"/>
        <v>290.29047424686</v>
      </c>
      <c r="M264" s="56">
        <f t="shared" si="21"/>
        <v>306.48205554996224</v>
      </c>
      <c r="N264" s="17"/>
      <c r="O264" s="12"/>
    </row>
    <row r="265" spans="1:15" s="8" customFormat="1" ht="15" customHeight="1">
      <c r="A265" s="5"/>
      <c r="B265" s="65">
        <v>313</v>
      </c>
      <c r="C265" s="66">
        <v>313</v>
      </c>
      <c r="D265" s="67" t="s">
        <v>154</v>
      </c>
      <c r="E265" s="68">
        <v>399.6057291799999</v>
      </c>
      <c r="F265" s="68">
        <v>0</v>
      </c>
      <c r="G265" s="68">
        <v>13.320190969999997</v>
      </c>
      <c r="H265" s="56">
        <f t="shared" si="19"/>
        <v>13.320190969999997</v>
      </c>
      <c r="I265" s="68">
        <v>0</v>
      </c>
      <c r="J265" s="68">
        <v>13.320190969999997</v>
      </c>
      <c r="K265" s="68">
        <f t="shared" si="18"/>
        <v>13.320190969999997</v>
      </c>
      <c r="L265" s="56">
        <f t="shared" si="17"/>
        <v>372.9653472399999</v>
      </c>
      <c r="M265" s="56">
        <f t="shared" si="21"/>
        <v>386.2855382099999</v>
      </c>
      <c r="N265" s="17"/>
      <c r="O265" s="12"/>
    </row>
    <row r="266" spans="1:15" s="8" customFormat="1" ht="15" customHeight="1">
      <c r="A266" s="5"/>
      <c r="B266" s="65">
        <v>321</v>
      </c>
      <c r="C266" s="66">
        <v>321</v>
      </c>
      <c r="D266" s="67" t="s">
        <v>140</v>
      </c>
      <c r="E266" s="68">
        <v>30.467881137611478</v>
      </c>
      <c r="F266" s="68">
        <v>2.5853634077425975</v>
      </c>
      <c r="G266" s="68">
        <v>1.7213675540288793</v>
      </c>
      <c r="H266" s="56">
        <f t="shared" si="19"/>
        <v>4.306730961771477</v>
      </c>
      <c r="I266" s="68">
        <v>0</v>
      </c>
      <c r="J266" s="68">
        <v>2.079365449931043</v>
      </c>
      <c r="K266" s="68">
        <f t="shared" si="18"/>
        <v>2.079365449931043</v>
      </c>
      <c r="L266" s="56">
        <f t="shared" si="17"/>
        <v>24.081784725908957</v>
      </c>
      <c r="M266" s="56">
        <f t="shared" si="21"/>
        <v>26.16115017584</v>
      </c>
      <c r="N266" s="17"/>
      <c r="O266" s="12"/>
    </row>
    <row r="267" spans="1:15" s="8" customFormat="1" ht="15" customHeight="1">
      <c r="A267" s="5"/>
      <c r="B267" s="65">
        <v>327</v>
      </c>
      <c r="C267" s="66">
        <v>327</v>
      </c>
      <c r="D267" s="67" t="s">
        <v>155</v>
      </c>
      <c r="E267" s="68">
        <v>51.285</v>
      </c>
      <c r="F267" s="68">
        <v>0</v>
      </c>
      <c r="G267" s="68">
        <v>0</v>
      </c>
      <c r="H267" s="56">
        <f t="shared" si="19"/>
        <v>0</v>
      </c>
      <c r="I267" s="68">
        <v>0</v>
      </c>
      <c r="J267" s="68">
        <v>0</v>
      </c>
      <c r="K267" s="68">
        <f t="shared" si="18"/>
        <v>0</v>
      </c>
      <c r="L267" s="56">
        <f t="shared" si="17"/>
        <v>51.285</v>
      </c>
      <c r="M267" s="56">
        <f t="shared" si="21"/>
        <v>51.285</v>
      </c>
      <c r="N267" s="17"/>
      <c r="O267" s="12"/>
    </row>
    <row r="268" spans="1:15" s="8" customFormat="1" ht="19.5" customHeight="1">
      <c r="A268" s="5"/>
      <c r="B268" s="65">
        <v>337</v>
      </c>
      <c r="C268" s="66">
        <v>337</v>
      </c>
      <c r="D268" s="67" t="s">
        <v>143</v>
      </c>
      <c r="E268" s="68">
        <v>75.45249488063395</v>
      </c>
      <c r="F268" s="68">
        <v>2.4865976190505403</v>
      </c>
      <c r="G268" s="68">
        <v>4.186573405149105</v>
      </c>
      <c r="H268" s="56">
        <f t="shared" si="19"/>
        <v>6.673171024199645</v>
      </c>
      <c r="I268" s="68">
        <v>0</v>
      </c>
      <c r="J268" s="68">
        <v>5.114673842030908</v>
      </c>
      <c r="K268" s="68">
        <f t="shared" si="18"/>
        <v>5.114673842030908</v>
      </c>
      <c r="L268" s="56">
        <f t="shared" si="17"/>
        <v>63.66465001440339</v>
      </c>
      <c r="M268" s="56">
        <f t="shared" si="21"/>
        <v>68.7793238564343</v>
      </c>
      <c r="N268" s="17"/>
      <c r="O268" s="12"/>
    </row>
    <row r="269" spans="1:15" s="8" customFormat="1" ht="15" customHeight="1">
      <c r="A269" s="5"/>
      <c r="B269" s="65">
        <v>338</v>
      </c>
      <c r="C269" s="66">
        <v>338</v>
      </c>
      <c r="D269" s="67" t="s">
        <v>144</v>
      </c>
      <c r="E269" s="68">
        <v>22.393944749133176</v>
      </c>
      <c r="F269" s="68">
        <v>0.8907034380948601</v>
      </c>
      <c r="G269" s="68">
        <v>1.3194016104603563</v>
      </c>
      <c r="H269" s="56">
        <f t="shared" si="19"/>
        <v>2.2101050485552163</v>
      </c>
      <c r="I269" s="68">
        <v>0</v>
      </c>
      <c r="J269" s="68">
        <v>1.3194016104603563</v>
      </c>
      <c r="K269" s="68">
        <f t="shared" si="18"/>
        <v>1.3194016104603563</v>
      </c>
      <c r="L269" s="56">
        <f t="shared" si="17"/>
        <v>18.864438090117602</v>
      </c>
      <c r="M269" s="56">
        <f t="shared" si="21"/>
        <v>20.18383970057796</v>
      </c>
      <c r="N269" s="17"/>
      <c r="O269" s="12"/>
    </row>
    <row r="270" spans="1:15" s="8" customFormat="1" ht="15" customHeight="1">
      <c r="A270" s="5"/>
      <c r="B270" s="65">
        <v>349</v>
      </c>
      <c r="C270" s="66">
        <v>349</v>
      </c>
      <c r="D270" s="67" t="s">
        <v>156</v>
      </c>
      <c r="E270" s="68">
        <v>5.97657710154346</v>
      </c>
      <c r="F270" s="68">
        <v>0.1994580163115424</v>
      </c>
      <c r="G270" s="68">
        <v>0.19945801631154242</v>
      </c>
      <c r="H270" s="56">
        <f t="shared" si="19"/>
        <v>0.39891603262308484</v>
      </c>
      <c r="I270" s="68">
        <v>0</v>
      </c>
      <c r="J270" s="68">
        <v>0.1994580163115424</v>
      </c>
      <c r="K270" s="68">
        <f t="shared" si="18"/>
        <v>0.1994580163115424</v>
      </c>
      <c r="L270" s="56">
        <f t="shared" si="17"/>
        <v>5.378203052608833</v>
      </c>
      <c r="M270" s="56">
        <f t="shared" si="21"/>
        <v>5.577661068920375</v>
      </c>
      <c r="N270" s="17"/>
      <c r="O270" s="12"/>
    </row>
    <row r="271" spans="1:15" s="8" customFormat="1" ht="15.75" customHeight="1">
      <c r="A271" s="5"/>
      <c r="B271" s="65">
        <v>350</v>
      </c>
      <c r="C271" s="66">
        <v>350</v>
      </c>
      <c r="D271" s="67" t="s">
        <v>145</v>
      </c>
      <c r="E271" s="68">
        <v>74.21958546703735</v>
      </c>
      <c r="F271" s="68">
        <v>2.5386246044368206</v>
      </c>
      <c r="G271" s="68">
        <v>2.510954587277966</v>
      </c>
      <c r="H271" s="56">
        <f t="shared" si="19"/>
        <v>5.049579191714787</v>
      </c>
      <c r="I271" s="68">
        <v>0</v>
      </c>
      <c r="J271" s="68">
        <v>2.5109545872779657</v>
      </c>
      <c r="K271" s="68">
        <f t="shared" si="18"/>
        <v>2.5109545872779657</v>
      </c>
      <c r="L271" s="56">
        <f>E271-H271-K271</f>
        <v>66.6590516880446</v>
      </c>
      <c r="M271" s="56">
        <f t="shared" si="21"/>
        <v>69.17000627532256</v>
      </c>
      <c r="N271" s="17"/>
      <c r="O271" s="12"/>
    </row>
    <row r="272" spans="1:13" s="8" customFormat="1" ht="4.5" customHeight="1">
      <c r="A272" s="5"/>
      <c r="B272" s="21"/>
      <c r="C272" s="28"/>
      <c r="D272" s="30"/>
      <c r="E272" s="22"/>
      <c r="F272" s="22"/>
      <c r="G272" s="22"/>
      <c r="H272" s="22"/>
      <c r="I272" s="22"/>
      <c r="J272" s="22"/>
      <c r="K272" s="22"/>
      <c r="L272" s="22"/>
      <c r="M272" s="22"/>
    </row>
    <row r="273" spans="1:13" s="75" customFormat="1" ht="19.5" customHeight="1">
      <c r="A273" s="73"/>
      <c r="B273" s="80" t="s">
        <v>29</v>
      </c>
      <c r="C273" s="80"/>
      <c r="D273" s="80"/>
      <c r="E273" s="74"/>
      <c r="F273" s="74"/>
      <c r="G273" s="74"/>
      <c r="H273" s="74"/>
      <c r="I273" s="74"/>
      <c r="J273" s="74"/>
      <c r="K273" s="74"/>
      <c r="L273" s="74"/>
      <c r="M273" s="74"/>
    </row>
    <row r="274" spans="1:13" s="75" customFormat="1" ht="17.25" customHeight="1">
      <c r="A274" s="73"/>
      <c r="B274" s="77" t="s">
        <v>30</v>
      </c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</row>
    <row r="275" spans="1:13" s="75" customFormat="1" ht="17.25" customHeight="1">
      <c r="A275" s="73"/>
      <c r="B275" s="78" t="s">
        <v>290</v>
      </c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</row>
    <row r="276" spans="2:13" s="73" customFormat="1" ht="15.75" customHeight="1">
      <c r="B276" s="79" t="s">
        <v>27</v>
      </c>
      <c r="C276" s="79"/>
      <c r="D276" s="79"/>
      <c r="E276" s="79"/>
      <c r="F276" s="76"/>
      <c r="G276" s="76"/>
      <c r="H276" s="76"/>
      <c r="I276" s="76"/>
      <c r="J276" s="76"/>
      <c r="K276" s="76"/>
      <c r="L276" s="76"/>
      <c r="M276" s="76"/>
    </row>
    <row r="277" spans="2:13" ht="23.25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</row>
    <row r="278" spans="2:13" ht="23.25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</row>
    <row r="279" spans="2:13" ht="23.25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</row>
    <row r="280" spans="2:13" ht="23.25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</row>
    <row r="281" spans="2:13" ht="23.25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</row>
    <row r="282" spans="2:13" ht="23.25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</row>
    <row r="283" spans="2:13" ht="23.25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</row>
    <row r="284" spans="2:13" ht="23.25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</row>
    <row r="285" spans="2:13" ht="23.25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</row>
    <row r="286" spans="2:13" ht="23.25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</row>
    <row r="287" spans="2:13" ht="23.25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</row>
    <row r="288" spans="2:13" ht="23.25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</row>
    <row r="289" spans="2:13" ht="23.25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</row>
    <row r="290" spans="2:13" ht="23.25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</row>
    <row r="291" spans="2:13" ht="23.25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</row>
    <row r="292" spans="2:13" ht="23.25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</row>
    <row r="293" spans="2:13" ht="23.25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</row>
    <row r="294" spans="2:13" ht="23.25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</row>
    <row r="295" spans="2:13" ht="23.25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</row>
    <row r="296" spans="2:13" ht="23.25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</row>
    <row r="297" spans="2:13" ht="23.25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</row>
    <row r="298" spans="2:13" ht="23.25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</row>
  </sheetData>
  <sheetProtection/>
  <mergeCells count="4">
    <mergeCell ref="B274:M274"/>
    <mergeCell ref="B275:M275"/>
    <mergeCell ref="B276:E276"/>
    <mergeCell ref="B273:D273"/>
  </mergeCells>
  <printOptions horizontalCentered="1"/>
  <pageMargins left="0.5905511811023623" right="0.5905511811023623" top="0.984251968503937" bottom="0.7874015748031497" header="0.5905511811023623" footer="0.5905511811023623"/>
  <pageSetup fitToHeight="10" horizontalDpi="600" verticalDpi="600" orientation="landscape" scale="80" r:id="rId1"/>
  <ignoredErrors>
    <ignoredError sqref="L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Usuario de Windows</cp:lastModifiedBy>
  <cp:lastPrinted>2021-03-11T20:59:21Z</cp:lastPrinted>
  <dcterms:created xsi:type="dcterms:W3CDTF">1998-09-04T17:09:23Z</dcterms:created>
  <dcterms:modified xsi:type="dcterms:W3CDTF">2021-04-15T22:52:59Z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