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730" windowHeight="9735" activeTab="0"/>
  </bookViews>
  <sheets>
    <sheet name="Hoja1" sheetId="1" r:id="rId1"/>
  </sheets>
  <definedNames>
    <definedName name="_xlnm.Print_Area" localSheetId="0">'Hoja1'!$A$1:$M$276</definedName>
    <definedName name="FORM">'Hoja1'!$A$88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<sst xmlns="http://schemas.openxmlformats.org/spreadsheetml/2006/main" count="293" uniqueCount="292">
  <si>
    <t>*</t>
  </si>
  <si>
    <t>Costo de</t>
  </si>
  <si>
    <t>No.</t>
  </si>
  <si>
    <t>Nombre del Proyecto</t>
  </si>
  <si>
    <t>Suma</t>
  </si>
  <si>
    <t>Real</t>
  </si>
  <si>
    <t>Legal</t>
  </si>
  <si>
    <t>Contingente</t>
  </si>
  <si>
    <t>Total</t>
  </si>
  <si>
    <t>(1)</t>
  </si>
  <si>
    <t>(2)</t>
  </si>
  <si>
    <t>(3)</t>
  </si>
  <si>
    <t>(4)=(2+3)</t>
  </si>
  <si>
    <t>(5)</t>
  </si>
  <si>
    <t>(6)</t>
  </si>
  <si>
    <t>(7)=(5+6)</t>
  </si>
  <si>
    <t>(8)=(1-4-7)</t>
  </si>
  <si>
    <t>(9)=(7+8)</t>
  </si>
  <si>
    <t>COMPROMISOS DE PROYECTOS DE INFRAESTRUCTURA PRODUCTIVA DE LARGO PLAZO DE INVERSIÓN DIRECTA EN OPERACIÓN</t>
  </si>
  <si>
    <t>Pasivo</t>
  </si>
  <si>
    <t>Pasivo Directo</t>
  </si>
  <si>
    <t>COMISIÓN FEDERAL DE ELECTRICIDAD</t>
  </si>
  <si>
    <t>Cierre</t>
  </si>
  <si>
    <t>Amortización Ejercida</t>
  </si>
  <si>
    <t xml:space="preserve">Cierres Parciales </t>
  </si>
  <si>
    <t>TOTAL</t>
  </si>
  <si>
    <t>Cierres Totales</t>
  </si>
  <si>
    <t>Fuente: Comisión Federal de Electricidad.</t>
  </si>
  <si>
    <t>1_/  Proyectos que han culminado el pago de sus obligaciones financieras contratadas.</t>
  </si>
  <si>
    <t>Nota A: Las sumas de los parciales pueden no coincidir con los totales debido al redondeo.</t>
  </si>
  <si>
    <t>CG Cerro Prieto IV     1_/</t>
  </si>
  <si>
    <t xml:space="preserve">CC Chihuahua     1_/ </t>
  </si>
  <si>
    <t>CCI Guerrero Negro II     1_/</t>
  </si>
  <si>
    <t>CC Monterrey II     1_/</t>
  </si>
  <si>
    <t>CD Puerto San Carlos II     1_/</t>
  </si>
  <si>
    <t>CC Rosarito III (Unidades 8 y 9)     1_/</t>
  </si>
  <si>
    <t>LT 211 Cable Submarino     1_/</t>
  </si>
  <si>
    <t>LT 214 y 215 Sureste - Peninsular     1_/</t>
  </si>
  <si>
    <t>LT 216 y 217 Noroeste     1_/</t>
  </si>
  <si>
    <t>SE 212 y 213 SF6 Potencia y Distribución     1_/</t>
  </si>
  <si>
    <t>SE 218 Noroeste     1_/</t>
  </si>
  <si>
    <t>SE 219 Sureste - Peninsular     1_/</t>
  </si>
  <si>
    <t>SE 220 Oriental - Centro     1_/</t>
  </si>
  <si>
    <t>SE 221 Occidental     1_/</t>
  </si>
  <si>
    <t>LT 301 Centro     1_/</t>
  </si>
  <si>
    <t>LT 302 Sureste     1_/</t>
  </si>
  <si>
    <t>LT 303 Ixtapa - Pie de la Cuesta     1_/</t>
  </si>
  <si>
    <t>LT 304 Noroeste     1_/</t>
  </si>
  <si>
    <t>SE 305 Centro - Oriente     1_/</t>
  </si>
  <si>
    <t>SE 306 Sureste     1_/</t>
  </si>
  <si>
    <t>SE 307 Noreste     1_/</t>
  </si>
  <si>
    <t>SE 308 Noroeste     1_/</t>
  </si>
  <si>
    <t xml:space="preserve">CG Los Azufres II y Campo Geotérmico     1_/     </t>
  </si>
  <si>
    <t xml:space="preserve">CH Manuel Moreno Torres (2a. Etapa)     1_/     </t>
  </si>
  <si>
    <t>LT 406 Red Asociada a Tuxpan II, III y IV     1_/</t>
  </si>
  <si>
    <t>LT 407 Red Asociada a Altamira II, III y IV     1_/</t>
  </si>
  <si>
    <t>LT 408 Naco - Nogales - Área Noroeste     1_/</t>
  </si>
  <si>
    <t xml:space="preserve">LT 411 Sistema Nacional     1_/    </t>
  </si>
  <si>
    <t>SE 401 Occidental - Central     1_/</t>
  </si>
  <si>
    <t>SE 402 Oriental-Peninsular     1_/</t>
  </si>
  <si>
    <t>SE 403 Noreste     1_/</t>
  </si>
  <si>
    <t>SE 404 Noroeste - Norte     1_/</t>
  </si>
  <si>
    <t>SE 405 Compensación Alta Tensión     1_/</t>
  </si>
  <si>
    <t>SE 410 Sistema Nacional     1_/</t>
  </si>
  <si>
    <t xml:space="preserve">CC El Sauz conversión de TG a CC     1_/    </t>
  </si>
  <si>
    <t>LT 414 Norte-Occidental     1_/</t>
  </si>
  <si>
    <t xml:space="preserve">LT 502 Oriental - Norte     1_/ </t>
  </si>
  <si>
    <t xml:space="preserve">LT 506 Saltillo-Cañada     1_/    </t>
  </si>
  <si>
    <t>LT Red Asociada de la Central Tamazunchale     1_/</t>
  </si>
  <si>
    <t xml:space="preserve">LT Red Asociada de la Central Río Bravo III     1_/   </t>
  </si>
  <si>
    <t>SE 412 Compensación Norte     1_/</t>
  </si>
  <si>
    <t xml:space="preserve">SE 413 Noroeste - Occidental     1_/  </t>
  </si>
  <si>
    <t>SE 503 Oriental     1_/</t>
  </si>
  <si>
    <t>SE 504 Norte - Occidental   1_/</t>
  </si>
  <si>
    <t>CCI Baja California Sur I     1_/</t>
  </si>
  <si>
    <t>LT 609 Transmisión Noroeste - Occidental     1_/</t>
  </si>
  <si>
    <t xml:space="preserve">LT 610 Transmisión Noroeste - Norte     1_/     </t>
  </si>
  <si>
    <t xml:space="preserve">LT 612 Subtransmisión Norte-Noroeste     1_/  </t>
  </si>
  <si>
    <t xml:space="preserve">LT 613 SubTransmisión Occidental     1_/   </t>
  </si>
  <si>
    <t xml:space="preserve">LT 614 Subtransmisión Oriental     1_/ </t>
  </si>
  <si>
    <t>LT 615 Subtransmisión Peninsular     1_/</t>
  </si>
  <si>
    <t>LT Red Asociada de Transmisión de la CCI Baja California Sur I     1_/</t>
  </si>
  <si>
    <t>LT 1012 Red de Transmisión asociada a la CCC Baja California    1_/</t>
  </si>
  <si>
    <t xml:space="preserve">SE 607 Sistema Bajío - Oriental     1_/    </t>
  </si>
  <si>
    <t>SE 611 Subtransmisión Baja California-Noroeste     1_/</t>
  </si>
  <si>
    <t xml:space="preserve">SUV Suministro de Vapor a las Centrales de Cerro Prieto     1_/  </t>
  </si>
  <si>
    <t>CC Hermosillo Conversión de TG a CC     1_/</t>
  </si>
  <si>
    <t xml:space="preserve">CCC  Pacífico </t>
  </si>
  <si>
    <t xml:space="preserve">CH El Cajón     </t>
  </si>
  <si>
    <t>LT Líneas Centro     1_/</t>
  </si>
  <si>
    <t>LT Red de Transmisión Asociada a la CH el Cajón     1_/</t>
  </si>
  <si>
    <t xml:space="preserve">LT Red de Transmisión Asociada a Altamira V     1_/    </t>
  </si>
  <si>
    <t xml:space="preserve">Red de Transmisión Asociada a La Laguna II    1_/  </t>
  </si>
  <si>
    <t>LT Red de Transmisión Asociada a el Pacífico</t>
  </si>
  <si>
    <t xml:space="preserve">LT 707 Enlace Norte-Sur     1_/ </t>
  </si>
  <si>
    <t>LT Riviera Maya     1_/</t>
  </si>
  <si>
    <t>PRR Presa Reguladora Amata     1_/</t>
  </si>
  <si>
    <t>RM Adolfo López  Mateos     1_/</t>
  </si>
  <si>
    <t>RM Botello     1_/</t>
  </si>
  <si>
    <t xml:space="preserve">RM Carbón II     1_/     </t>
  </si>
  <si>
    <t>RM Carlos Rodríguez Rivero     1_/</t>
  </si>
  <si>
    <t>RM Dos Bocas     1_/</t>
  </si>
  <si>
    <t>RM Emilio Portes Gil     1_/</t>
  </si>
  <si>
    <t>RM Francisco Pérez Ríos     1_/</t>
  </si>
  <si>
    <t xml:space="preserve">RM Gomez Palacio     1_/ </t>
  </si>
  <si>
    <t>RM Huinalá     1_/</t>
  </si>
  <si>
    <t>RM Ixtaczoquitlán     1_/</t>
  </si>
  <si>
    <t>RM José Aceves Pozos (Mazatlán II)     1_/</t>
  </si>
  <si>
    <t>RM Gral. Manuel Alvarez Moreno (Manzanillo)     1_/</t>
  </si>
  <si>
    <t>RM CT Puerto Libertad     1_/</t>
  </si>
  <si>
    <t>RM Punta Prieta     1_/</t>
  </si>
  <si>
    <t>RM Salamanca     1_/</t>
  </si>
  <si>
    <t xml:space="preserve">RM Tuxpango     1_/     </t>
  </si>
  <si>
    <t>RM CT Valle de México     1_/</t>
  </si>
  <si>
    <t>SE Norte     1_/</t>
  </si>
  <si>
    <t>SE 705 Capacitores     1_/</t>
  </si>
  <si>
    <t>SE 708 Compensación Dinámicas Oriental -Norte     1_/</t>
  </si>
  <si>
    <t>SLT 701 Occidente-Centro     1_/</t>
  </si>
  <si>
    <t>SLT 703 Noreste-Norte     1_/</t>
  </si>
  <si>
    <t>SLT 704 Baja California -Noroeste     1_/</t>
  </si>
  <si>
    <t>SLT 709 Sistemas Sur     1_/</t>
  </si>
  <si>
    <t>CC Conversión El Encino de TG a CC     1_/</t>
  </si>
  <si>
    <t>CCI Baja California Sur II     1_/</t>
  </si>
  <si>
    <t>LT 807 Durango I     1_/</t>
  </si>
  <si>
    <t>RM CCC Tula     1_/</t>
  </si>
  <si>
    <t xml:space="preserve">RM CT Carbón II Unidades 2 y 4     1_/     </t>
  </si>
  <si>
    <t>RM CT Emilio Portes Gil Unidad 4     1_/</t>
  </si>
  <si>
    <t>RM CT Francisco Pérez Ríos Unidad 5     1_/</t>
  </si>
  <si>
    <t>RM CT Pdte. Adolfo López Mateos Unidades 3, 4, 5 y 6     1_/</t>
  </si>
  <si>
    <t>RM CT Pdte. Plutarco Elías Calles Unidades 1 y 2     1_/</t>
  </si>
  <si>
    <t>SE 811 Noroeste     1_/</t>
  </si>
  <si>
    <t>SE 812 Golfo Norte     1_/</t>
  </si>
  <si>
    <t>SE 813 División Bajío     1_/</t>
  </si>
  <si>
    <t>SLT 801 Altiplano     1_/</t>
  </si>
  <si>
    <t>SLT 802 Tamaulipas     1_/</t>
  </si>
  <si>
    <t>SLT 803 Noine     1_/</t>
  </si>
  <si>
    <t>SLT 806 Bajío</t>
  </si>
  <si>
    <t>CE La Venta II</t>
  </si>
  <si>
    <t>LT Red Asociada Transmisión de la CE La Venta II    1_/</t>
  </si>
  <si>
    <t>SE 911 Noreste     1_/</t>
  </si>
  <si>
    <t>SE 914 División Centro Sur</t>
  </si>
  <si>
    <t>SE 915 Occidental     1_/</t>
  </si>
  <si>
    <t>SLT 901 Pacífico     1_/</t>
  </si>
  <si>
    <t>SLT 902 Istmo     1_/</t>
  </si>
  <si>
    <t>SLT 903 Cabo - Norte     1_/</t>
  </si>
  <si>
    <t>CH La Yesca</t>
  </si>
  <si>
    <t>RFO Red de Fibra Óptica Proyecto Centro     1_/</t>
  </si>
  <si>
    <t>RFO Red de Fibra Óptica Proyecto Norte</t>
  </si>
  <si>
    <t>SE 1006 Central----Sur</t>
  </si>
  <si>
    <t>SE 1005 Noroeste</t>
  </si>
  <si>
    <t>RM Infiernillo</t>
  </si>
  <si>
    <t>RM CT Francisco Pérez Ríos Unidades 1 y 2</t>
  </si>
  <si>
    <t>RM CT Puerto Libertad Unidad 4     1_/</t>
  </si>
  <si>
    <t>RM CT Valle de México Unidades 5, 6 y 7     1_/</t>
  </si>
  <si>
    <t>RM CCC El Sauz     1_/</t>
  </si>
  <si>
    <t>RM CCC Huinalá II     1_/</t>
  </si>
  <si>
    <t>SE 1004 Compensación Dinámica Área Central     1_/</t>
  </si>
  <si>
    <t>SE 1003 Subestaciones Eléctricas de Occidente</t>
  </si>
  <si>
    <t>LT Red Transmisión  Asociada a la CC San Lorenzo 1_/</t>
  </si>
  <si>
    <t>SLT 1002 Compensación y Transmisión Noreste - Sureste</t>
  </si>
  <si>
    <t>CC San Lorenzo Conversión de TG a CC</t>
  </si>
  <si>
    <t>SLT 1001 Red de Transmisión Baja-Nogales     1_/</t>
  </si>
  <si>
    <t>LT Red de Transmisión Asociada a la CH La Yesca</t>
  </si>
  <si>
    <t>LT Red de Transmisión asociada a la CC Agua Prieta II</t>
  </si>
  <si>
    <t>LT Red de Transmisión Asociada a la CE La Venta III</t>
  </si>
  <si>
    <t>RM CN Laguna Verde</t>
  </si>
  <si>
    <t>RM CT Puerto Libertad Unidades 2 y 3     1_/</t>
  </si>
  <si>
    <t>RM CT Punta Prieta Unidad 2     1_/</t>
  </si>
  <si>
    <t>SE 1110 Compensación Capacitiva del Norte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</si>
  <si>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</si>
  <si>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</si>
  <si>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</si>
  <si>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</si>
  <si>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</si>
  <si>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</si>
  <si>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</si>
  <si>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1127 Sureste</t>
  </si>
  <si>
    <t>SE 1128 Centro Sur</t>
  </si>
  <si>
    <t>SE 1129 Compensación redes</t>
  </si>
  <si>
    <t>SLT 1111 Transmisión y Transformación del Central - Occidental</t>
  </si>
  <si>
    <t>SLT 1112 Transmisión y Transformación del Noroeste</t>
  </si>
  <si>
    <t xml:space="preserve">SLT 1114 Transmisión y Transformación del Oriental </t>
  </si>
  <si>
    <t>SLT 1118 Transmisión y Transformación del Norte</t>
  </si>
  <si>
    <t>SLT 1119 Transmisión y Transformación del Sureste</t>
  </si>
  <si>
    <t>SUV Suministro de 970 T/h a las Centrales de Cerro Prieto</t>
  </si>
  <si>
    <t>SE 1213 Compensación de Redes</t>
  </si>
  <si>
    <t>SE 1205 Compensación Oriental - Peninsular</t>
  </si>
  <si>
    <t>SLT 1204 Conversión a 400 kV del Área Peninsular</t>
  </si>
  <si>
    <t>SLT 1203 Transmisión y Transformación Oriental - Sureste</t>
  </si>
  <si>
    <t>SLT 1201 Transmision y Transformacion de Baja California</t>
  </si>
  <si>
    <t xml:space="preserve">RM CCC Poza Rica </t>
  </si>
  <si>
    <t>RM CCC El Sauz Paquete 1</t>
  </si>
  <si>
    <t>LT Red de Trans Asoc al proy de temp abierta y Oax. II, III, IV</t>
  </si>
  <si>
    <t>SLT Red de Transmisión Asociada a Manzanillo I U-1 y 2</t>
  </si>
  <si>
    <t xml:space="preserve">CC CC Repotenciación CT Manzanillo I U-1 y 2 </t>
  </si>
  <si>
    <t>LT Red de Transmisión asociada a la CG Los Humeros II</t>
  </si>
  <si>
    <t>LT Red de Transmisión asociada a la CI Guerrero Negro III</t>
  </si>
  <si>
    <t>CCI CI Guerrero Negro III</t>
  </si>
  <si>
    <t>CG Los Humeros II</t>
  </si>
  <si>
    <t>LT Red de Transmisión asociada a la CCC Norte II</t>
  </si>
  <si>
    <t>CT TG Baja California II</t>
  </si>
  <si>
    <t>SLT 1304 Transmisión y Transformación del Oriental</t>
  </si>
  <si>
    <t>SLT 1303 Transmisión y Transformación Baja - Noroeste</t>
  </si>
  <si>
    <t>SLT 1302 Transformación del Noreste</t>
  </si>
  <si>
    <t>CCI Baja California Sur IV</t>
  </si>
  <si>
    <t>CCI Baja California Sur III</t>
  </si>
  <si>
    <t>LT 1313 Red asociada a Baja California III</t>
  </si>
  <si>
    <t>SE 1322 Distribución Centro</t>
  </si>
  <si>
    <t>SE 1321 Distribución Noreste</t>
  </si>
  <si>
    <t>SLT SLT 1404 Subestaciones del Oriente</t>
  </si>
  <si>
    <t>SLT 1401 SEs y LTs de las Áreas Baja California y Noroeste</t>
  </si>
  <si>
    <t>SLT 1402 Cambio de Tensión de la LT Culiacán - Los Mochis</t>
  </si>
  <si>
    <t>SE 1421 Distribución Sur</t>
  </si>
  <si>
    <t>SE 1403 Compensación Capacitiva de las Áreas Noroeste - Norte</t>
  </si>
  <si>
    <t>SE 1420 Distribucion Norte</t>
  </si>
  <si>
    <t>SE 1521 Distribución Sur</t>
  </si>
  <si>
    <t>SLT 1601 Transmisión y Transformación Noroeste - Norte</t>
  </si>
  <si>
    <t>SLT 1604 Transmisión Ayotla-Chalco</t>
  </si>
  <si>
    <t>LT Red de Transmisión Asociada a la CI Guerrero Negro IV</t>
  </si>
  <si>
    <t>CG Los Azufres III (Fase I)</t>
  </si>
  <si>
    <t>CCI Baja California Sur V</t>
  </si>
  <si>
    <t>SE 1701 Subestacion Chimalpa II</t>
  </si>
  <si>
    <t>SLT 1703  Conversión a 400 kV de la Riviera Maya</t>
  </si>
  <si>
    <t>SLT 1702 Transmisión y Transformación Baja - Noine</t>
  </si>
  <si>
    <t>SLT 1704 Interconexión sist aislados Guerrero Negro Sta Rosalía</t>
  </si>
  <si>
    <t>SE 1801 Subestaciones Baja -  Noroeste</t>
  </si>
  <si>
    <t>SE 1803 Subestaciones del Occidental</t>
  </si>
  <si>
    <t>SLT 1802 Subestaciones y Lineas del Norte</t>
  </si>
  <si>
    <t>SLT 1804 Subestaciones y Líneas Transmisión Oriental - Peninsular</t>
  </si>
  <si>
    <t>LT Red de Transmisión Asociada al CC Empalme II</t>
  </si>
  <si>
    <t>SE 1901 Subestaciones de Baja California</t>
  </si>
  <si>
    <t>SLT 1902 Subestaciones y Compensación del Noroeste</t>
  </si>
  <si>
    <t>SE 1903 Subestaciones Norte - Noreste</t>
  </si>
  <si>
    <t>LT 1905 Transmisión Sureste Peninsular</t>
  </si>
  <si>
    <t xml:space="preserve"> LT Red de transmisión asociada a la CG Los
Azufres III Fase II</t>
  </si>
  <si>
    <t xml:space="preserve">SLT 2021 Reducción de Pérdidas de Energía en Distribución  </t>
  </si>
  <si>
    <t>CC Agua Prieta II (Con Campo Solar)</t>
  </si>
  <si>
    <t>SE 1116 Transformación del Noreste</t>
  </si>
  <si>
    <t>SE 1202 Suministro de Energía a la Zona Manzanillo</t>
  </si>
  <si>
    <t>SE 1211 Noreste - Central</t>
  </si>
  <si>
    <t>SE 1210  Norte - Noroeste</t>
  </si>
  <si>
    <t>SE 1323 Distribución SUR</t>
  </si>
  <si>
    <t>SE 1320 Distribución Noroeste</t>
  </si>
  <si>
    <t xml:space="preserve">SLT 1405 Subest y Líneas de Transmisión de las Áreas Sureste </t>
  </si>
  <si>
    <t>SE 1520 Distribución Norte</t>
  </si>
  <si>
    <t>CCC CoGeneración Salamanca Fase I</t>
  </si>
  <si>
    <t>CC Centro</t>
  </si>
  <si>
    <t>SE 1621 Distribución Norte - Sur</t>
  </si>
  <si>
    <t>SE 1620 Distribución Valle de México</t>
  </si>
  <si>
    <t>RM CT José López Portillo</t>
  </si>
  <si>
    <t>SLT 1721 Distribución Norte</t>
  </si>
  <si>
    <t>LT Red de Transmisión asociada al CC Noreste</t>
  </si>
  <si>
    <t>SLT 1720 Distribución Valle de México</t>
  </si>
  <si>
    <t>SLT 1722 Distribucion Sur</t>
  </si>
  <si>
    <t>LT Red de Transmisión Asociada al CC Empalme I</t>
  </si>
  <si>
    <t>SLT 1820 Divisiones de Distribución del Valle de México</t>
  </si>
  <si>
    <t>SLT 1821 Divisiones de Distribución</t>
  </si>
  <si>
    <t>RM CCC Tula Paquetes 1 Y 2</t>
  </si>
  <si>
    <t>312 RM CH Temascal Unidades 1 a 4</t>
  </si>
  <si>
    <t>SLT 1920 Subestaciones y Lineas de Distribucion</t>
  </si>
  <si>
    <t>SLT 1921 Reducción de Perdidas de Energía en Distribución</t>
  </si>
  <si>
    <t>SLT 2001 Subestaciones y Líneas Baja California Sur Noroeste</t>
  </si>
  <si>
    <t>SLT 2002 Subestaciones y Líneas  de las Áreas Norte - Occidental</t>
  </si>
  <si>
    <t>SLT 2020 Subestaciones, Líneas y Redes de Distribución</t>
  </si>
  <si>
    <t>SLT 2121 Reducción de Pérdidas de Energía en Distribución</t>
  </si>
  <si>
    <t xml:space="preserve">LT Manuel Moreno Torres Red Asociada (2a. Etapa)     1_/    </t>
  </si>
  <si>
    <t>Nota B: Los Costos de Cierre parcial representan una fracción del costo total de proyecto, el cual puede estar compuesto de varias fases, obras o unidades; una vez terminados se entregan a la Comisión Federal de Electricidad para que las haga entrar en operación, independientemente de que aún queden obras por culminar del mismo proyecto.</t>
  </si>
  <si>
    <t>CUENTA PÚBLICA 2019</t>
  </si>
  <si>
    <t>Hasta 2018</t>
  </si>
  <si>
    <t>En 2019</t>
  </si>
  <si>
    <t xml:space="preserve">(Millones de Pesos)  </t>
  </si>
  <si>
    <t>CT Samalayuca II     1_/</t>
  </si>
  <si>
    <t>RM Altamira     1_/</t>
  </si>
  <si>
    <t xml:space="preserve">SLT 702 Sureste-Peninsular     1_/     </t>
  </si>
  <si>
    <t xml:space="preserve">SLT 706 Sistemas- Norte     </t>
  </si>
  <si>
    <t>RM CGT Cerro Prieto (U5)    1_/</t>
  </si>
  <si>
    <t>SE 912 División Oriente     1_/</t>
  </si>
  <si>
    <t>CCC Baja California     1_/</t>
  </si>
  <si>
    <t>RFO Red de Fibra Óptica Proyecto Sur     1_/</t>
  </si>
  <si>
    <t xml:space="preserve">RM CCC Samalayuca II     1_/    </t>
  </si>
  <si>
    <t>SE 1206 Conversión a 400 kV de la LT Mazatlán II - La Higuera     1_/</t>
  </si>
  <si>
    <t>LT Red de Transmisión Asociada al CC Norte III</t>
  </si>
  <si>
    <t>LT Red de Transmisión Asociada al CC Topolobampo III</t>
  </si>
  <si>
    <t xml:space="preserve">SLT 1904 Transmisión y Transformación de Occidente    </t>
  </si>
  <si>
    <t>SE 1212 Sur - Peninsular</t>
  </si>
  <si>
    <t>SLT 1603 Subestación Lago</t>
  </si>
  <si>
    <t xml:space="preserve">CG Los Humeros III </t>
  </si>
  <si>
    <t>CC Empalme I</t>
  </si>
  <si>
    <t xml:space="preserve">CC Empalme II    </t>
  </si>
  <si>
    <t>CG Los Azufres III Fase II</t>
  </si>
  <si>
    <t>SLT 2120 Subestaciones y Líneas de Distribución</t>
  </si>
  <si>
    <t>Nota C :  El tipo de cambio utilizado es de $18.8452 pesos por dólar al cierre de diciembre de 2019, aunque las cantidades se presentan en millones de dólares y millones de pesos se deben considerar todos los decimales al convertir a pesos, de esta manera no existen diferencias con los importes consignados en pesos; esta operación se validó en el formato de excel respectivo.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</si>
</sst>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.0"/>
    <numFmt numFmtId="174" formatCode="#,##0.0_);[Red]\(#,##0.0\)"/>
    <numFmt numFmtId="175" formatCode="#,##0.0;[Red]#,##0.0"/>
    <numFmt numFmtId="176" formatCode="#,##0.0_;"/>
    <numFmt numFmtId="177" formatCode="#,##0.0__;"/>
  </numFmts>
  <fonts count="48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8"/>
      <name val="Soberana Sans"/>
      <family val="3"/>
    </font>
    <font>
      <sz val="7"/>
      <name val="Soberana Sans"/>
      <family val="3"/>
    </font>
    <font>
      <sz val="20"/>
      <name val="Blue Highway Linocut"/>
      <family val="0"/>
    </font>
    <font>
      <sz val="9"/>
      <name val="Montserrat"/>
      <family val="0"/>
    </font>
    <font>
      <sz val="7"/>
      <name val="Monserrat"/>
      <family val="0"/>
    </font>
    <font>
      <b/>
      <sz val="7"/>
      <name val="Monserrat"/>
      <family val="0"/>
    </font>
    <font>
      <b/>
      <sz val="7"/>
      <color indexed="8"/>
      <name val="Monserrat"/>
      <family val="0"/>
    </font>
    <font>
      <sz val="7"/>
      <color indexed="8"/>
      <name val="Monserrat"/>
      <family val="0"/>
    </font>
    <font>
      <sz val="18"/>
      <name val="Monserrat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Montserra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 wrapText="1"/>
    </xf>
    <xf numFmtId="37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37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7" fontId="4" fillId="0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7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3" fontId="4" fillId="0" borderId="0" xfId="0" applyNumberFormat="1" applyFont="1" applyAlignment="1">
      <alignment vertical="center"/>
    </xf>
    <xf numFmtId="37" fontId="2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9" fontId="47" fillId="33" borderId="17" xfId="0" applyNumberFormat="1" applyFont="1" applyFill="1" applyBorder="1" applyAlignment="1">
      <alignment horizontal="center" vertical="center"/>
    </xf>
    <xf numFmtId="49" fontId="47" fillId="33" borderId="18" xfId="0" applyNumberFormat="1" applyFont="1" applyFill="1" applyBorder="1" applyAlignment="1">
      <alignment horizontal="center" vertical="center"/>
    </xf>
    <xf numFmtId="49" fontId="47" fillId="33" borderId="19" xfId="0" applyNumberFormat="1" applyFont="1" applyFill="1" applyBorder="1" applyAlignment="1">
      <alignment horizontal="center" vertical="center"/>
    </xf>
    <xf numFmtId="49" fontId="47" fillId="33" borderId="17" xfId="0" applyNumberFormat="1" applyFont="1" applyFill="1" applyBorder="1" applyAlignment="1">
      <alignment horizontal="centerContinuous" vertical="center"/>
    </xf>
    <xf numFmtId="49" fontId="47" fillId="33" borderId="20" xfId="0" applyNumberFormat="1" applyFont="1" applyFill="1" applyBorder="1" applyAlignment="1">
      <alignment horizontal="centerContinuous" vertical="center"/>
    </xf>
    <xf numFmtId="49" fontId="47" fillId="33" borderId="21" xfId="0" applyNumberFormat="1" applyFont="1" applyFill="1" applyBorder="1" applyAlignment="1">
      <alignment horizontal="centerContinuous" vertical="center"/>
    </xf>
    <xf numFmtId="49" fontId="47" fillId="33" borderId="22" xfId="0" applyNumberFormat="1" applyFont="1" applyFill="1" applyBorder="1" applyAlignment="1">
      <alignment horizontal="centerContinuous" vertical="center"/>
    </xf>
    <xf numFmtId="49" fontId="47" fillId="33" borderId="23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49" fontId="47" fillId="33" borderId="0" xfId="0" applyNumberFormat="1" applyFont="1" applyFill="1" applyBorder="1" applyAlignment="1">
      <alignment horizontal="center" vertical="center"/>
    </xf>
    <xf numFmtId="49" fontId="47" fillId="33" borderId="20" xfId="0" applyNumberFormat="1" applyFont="1" applyFill="1" applyBorder="1" applyAlignment="1">
      <alignment horizontal="center" vertical="center"/>
    </xf>
    <xf numFmtId="49" fontId="47" fillId="33" borderId="24" xfId="0" applyNumberFormat="1" applyFont="1" applyFill="1" applyBorder="1" applyAlignment="1">
      <alignment horizontal="center" vertical="center"/>
    </xf>
    <xf numFmtId="49" fontId="47" fillId="33" borderId="15" xfId="0" applyNumberFormat="1" applyFont="1" applyFill="1" applyBorder="1" applyAlignment="1">
      <alignment horizontal="centerContinuous" vertical="center"/>
    </xf>
    <xf numFmtId="49" fontId="47" fillId="33" borderId="25" xfId="0" applyNumberFormat="1" applyFont="1" applyFill="1" applyBorder="1" applyAlignment="1">
      <alignment horizontal="centerContinuous" vertical="center"/>
    </xf>
    <xf numFmtId="37" fontId="6" fillId="0" borderId="0" xfId="0" applyNumberFormat="1" applyFont="1" applyFill="1" applyAlignment="1">
      <alignment horizontal="centerContinuous" vertical="center"/>
    </xf>
    <xf numFmtId="37" fontId="7" fillId="0" borderId="0" xfId="0" applyNumberFormat="1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37" fontId="7" fillId="0" borderId="0" xfId="0" applyNumberFormat="1" applyFont="1" applyFill="1" applyAlignment="1">
      <alignment vertical="center"/>
    </xf>
    <xf numFmtId="173" fontId="10" fillId="0" borderId="23" xfId="0" applyNumberFormat="1" applyFont="1" applyFill="1" applyBorder="1" applyAlignment="1">
      <alignment horizontal="right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vertical="center"/>
    </xf>
    <xf numFmtId="173" fontId="11" fillId="0" borderId="23" xfId="0" applyNumberFormat="1" applyFont="1" applyFill="1" applyBorder="1" applyAlignment="1">
      <alignment horizontal="right" vertical="center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73" fontId="11" fillId="0" borderId="23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37" fontId="8" fillId="0" borderId="23" xfId="0" applyNumberFormat="1" applyFont="1" applyFill="1" applyBorder="1" applyAlignment="1">
      <alignment horizontal="center" vertical="center" wrapText="1"/>
    </xf>
    <xf numFmtId="37" fontId="8" fillId="0" borderId="10" xfId="0" applyNumberFormat="1" applyFont="1" applyFill="1" applyBorder="1" applyAlignment="1">
      <alignment vertical="center" wrapText="1"/>
    </xf>
    <xf numFmtId="37" fontId="8" fillId="0" borderId="13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173" fontId="8" fillId="0" borderId="23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3" fontId="9" fillId="0" borderId="2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justify" vertical="justify"/>
    </xf>
    <xf numFmtId="0" fontId="8" fillId="0" borderId="0" xfId="0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173" fontId="11" fillId="0" borderId="14" xfId="0" applyNumberFormat="1" applyFont="1" applyFill="1" applyBorder="1" applyAlignment="1">
      <alignment horizontal="right" vertical="center" wrapText="1"/>
    </xf>
    <xf numFmtId="173" fontId="11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Millares 2_Avance f y f CFE dlls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8"/>
  <sheetViews>
    <sheetView showGridLines="0" showZeros="0" tabSelected="1" showOutlineSymbols="0" zoomScale="130" zoomScaleNormal="130" zoomScaleSheetLayoutView="120" zoomScalePageLayoutView="0" workbookViewId="0" topLeftCell="A1">
      <selection activeCell="B1" sqref="B1"/>
    </sheetView>
  </sheetViews>
  <sheetFormatPr defaultColWidth="0" defaultRowHeight="23.25"/>
  <cols>
    <col min="1" max="1" width="0.453125" style="5" customWidth="1"/>
    <col min="2" max="2" width="2.0703125" style="5" bestFit="1" customWidth="1"/>
    <col min="3" max="3" width="0.453125" style="5" customWidth="1"/>
    <col min="4" max="4" width="23.37890625" style="5" customWidth="1"/>
    <col min="5" max="5" width="4.921875" style="5" customWidth="1"/>
    <col min="6" max="6" width="5.23046875" style="5" bestFit="1" customWidth="1"/>
    <col min="7" max="7" width="4.37890625" style="5" customWidth="1"/>
    <col min="8" max="8" width="5.23046875" style="5" customWidth="1"/>
    <col min="9" max="9" width="3.1484375" style="5" customWidth="1"/>
    <col min="10" max="10" width="4.69140625" style="5" customWidth="1"/>
    <col min="11" max="11" width="4.76953125" style="5" bestFit="1" customWidth="1"/>
    <col min="12" max="12" width="5.4609375" style="5" bestFit="1" customWidth="1"/>
    <col min="13" max="13" width="5.37890625" style="5" customWidth="1"/>
    <col min="14" max="14" width="0.9296875" style="5" customWidth="1"/>
    <col min="15" max="16" width="0" style="5" hidden="1" customWidth="1"/>
    <col min="17" max="16384" width="11.0703125" style="5" hidden="1" customWidth="1"/>
  </cols>
  <sheetData>
    <row r="1" spans="1:14" ht="9" customHeight="1">
      <c r="A1" s="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</row>
    <row r="2" spans="1:14" s="8" customFormat="1" ht="12" customHeight="1">
      <c r="A2" s="2"/>
      <c r="B2" s="42" t="s">
        <v>267</v>
      </c>
      <c r="C2" s="42"/>
      <c r="D2" s="43"/>
      <c r="E2" s="42"/>
      <c r="F2" s="42"/>
      <c r="G2" s="42"/>
      <c r="H2" s="42"/>
      <c r="I2" s="42"/>
      <c r="J2" s="42"/>
      <c r="K2" s="42"/>
      <c r="L2" s="42"/>
      <c r="M2" s="42"/>
      <c r="N2" s="7"/>
    </row>
    <row r="3" spans="1:14" s="8" customFormat="1" ht="12" customHeight="1">
      <c r="A3" s="2"/>
      <c r="B3" s="44" t="s">
        <v>18</v>
      </c>
      <c r="C3" s="42"/>
      <c r="D3" s="43"/>
      <c r="E3" s="42"/>
      <c r="F3" s="42"/>
      <c r="G3" s="42"/>
      <c r="H3" s="42"/>
      <c r="I3" s="42"/>
      <c r="J3" s="42"/>
      <c r="K3" s="42"/>
      <c r="L3" s="42"/>
      <c r="M3" s="42"/>
      <c r="N3" s="7"/>
    </row>
    <row r="4" spans="1:14" s="8" customFormat="1" ht="12" customHeight="1">
      <c r="A4" s="2"/>
      <c r="B4" s="44" t="s">
        <v>21</v>
      </c>
      <c r="C4" s="42"/>
      <c r="D4" s="43"/>
      <c r="E4" s="42"/>
      <c r="F4" s="42"/>
      <c r="G4" s="42"/>
      <c r="H4" s="42"/>
      <c r="I4" s="42"/>
      <c r="J4" s="42"/>
      <c r="K4" s="42"/>
      <c r="L4" s="42"/>
      <c r="M4" s="42"/>
      <c r="N4" s="7"/>
    </row>
    <row r="5" spans="1:14" s="8" customFormat="1" ht="12" customHeight="1">
      <c r="A5" s="2"/>
      <c r="B5" s="44" t="s">
        <v>270</v>
      </c>
      <c r="C5" s="42"/>
      <c r="D5" s="43"/>
      <c r="E5" s="42"/>
      <c r="F5" s="42"/>
      <c r="G5" s="42"/>
      <c r="H5" s="42"/>
      <c r="I5" s="42"/>
      <c r="J5" s="42"/>
      <c r="K5" s="42"/>
      <c r="L5" s="42"/>
      <c r="M5" s="42"/>
      <c r="N5" s="7"/>
    </row>
    <row r="6" spans="1:14" s="8" customFormat="1" ht="6.75" customHeight="1">
      <c r="A6" s="2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7"/>
    </row>
    <row r="7" spans="1:15" s="8" customFormat="1" ht="12" customHeight="1">
      <c r="A7" s="2"/>
      <c r="B7" s="27"/>
      <c r="C7" s="28"/>
      <c r="D7" s="29"/>
      <c r="E7" s="30" t="s">
        <v>1</v>
      </c>
      <c r="F7" s="31" t="s">
        <v>23</v>
      </c>
      <c r="G7" s="32"/>
      <c r="H7" s="33"/>
      <c r="I7" s="31" t="s">
        <v>20</v>
      </c>
      <c r="J7" s="32"/>
      <c r="K7" s="33"/>
      <c r="L7" s="31" t="s">
        <v>19</v>
      </c>
      <c r="M7" s="33"/>
      <c r="N7" s="9"/>
      <c r="O7" s="10"/>
    </row>
    <row r="8" spans="1:15" s="8" customFormat="1" ht="12" customHeight="1">
      <c r="A8" s="2"/>
      <c r="B8" s="34" t="s">
        <v>2</v>
      </c>
      <c r="C8" s="35"/>
      <c r="D8" s="36" t="s">
        <v>3</v>
      </c>
      <c r="E8" s="34" t="s">
        <v>22</v>
      </c>
      <c r="F8" s="37" t="s">
        <v>268</v>
      </c>
      <c r="G8" s="38" t="s">
        <v>269</v>
      </c>
      <c r="H8" s="34" t="s">
        <v>4</v>
      </c>
      <c r="I8" s="37" t="s">
        <v>5</v>
      </c>
      <c r="J8" s="38" t="s">
        <v>6</v>
      </c>
      <c r="K8" s="34" t="s">
        <v>4</v>
      </c>
      <c r="L8" s="34" t="s">
        <v>7</v>
      </c>
      <c r="M8" s="34" t="s">
        <v>8</v>
      </c>
      <c r="N8" s="11"/>
      <c r="O8" s="12"/>
    </row>
    <row r="9" spans="1:15" s="8" customFormat="1" ht="12" customHeight="1">
      <c r="A9" s="1"/>
      <c r="B9" s="39"/>
      <c r="C9" s="39"/>
      <c r="D9" s="40"/>
      <c r="E9" s="37" t="s">
        <v>9</v>
      </c>
      <c r="F9" s="37" t="s">
        <v>10</v>
      </c>
      <c r="G9" s="37" t="s">
        <v>11</v>
      </c>
      <c r="H9" s="38" t="s">
        <v>12</v>
      </c>
      <c r="I9" s="37" t="s">
        <v>13</v>
      </c>
      <c r="J9" s="37" t="s">
        <v>14</v>
      </c>
      <c r="K9" s="37" t="s">
        <v>15</v>
      </c>
      <c r="L9" s="38" t="s">
        <v>16</v>
      </c>
      <c r="M9" s="38" t="s">
        <v>17</v>
      </c>
      <c r="N9" s="11"/>
      <c r="O9" s="12"/>
    </row>
    <row r="10" spans="1:15" s="8" customFormat="1" ht="12" customHeight="1">
      <c r="A10" s="2"/>
      <c r="B10" s="47"/>
      <c r="C10" s="48"/>
      <c r="D10" s="49" t="s">
        <v>25</v>
      </c>
      <c r="E10" s="46">
        <f aca="true" t="shared" si="0" ref="E10:J10">E12+E242</f>
        <v>421344.76220518944</v>
      </c>
      <c r="F10" s="46">
        <f t="shared" si="0"/>
        <v>258385.616917749</v>
      </c>
      <c r="G10" s="46">
        <f t="shared" si="0"/>
        <v>17050.0946318051</v>
      </c>
      <c r="H10" s="46">
        <f t="shared" si="0"/>
        <v>275435.711549554</v>
      </c>
      <c r="I10" s="46">
        <f t="shared" si="0"/>
        <v>0</v>
      </c>
      <c r="J10" s="46">
        <f t="shared" si="0"/>
        <v>14126.31260261929</v>
      </c>
      <c r="K10" s="46">
        <f>+I10+J10</f>
        <v>14126.31260261929</v>
      </c>
      <c r="L10" s="46">
        <f>E10-H10-K10</f>
        <v>131782.73805301613</v>
      </c>
      <c r="M10" s="46">
        <f>M12+M242</f>
        <v>145909.05065563513</v>
      </c>
      <c r="N10" s="24"/>
      <c r="O10" s="12"/>
    </row>
    <row r="11" spans="1:15" s="8" customFormat="1" ht="6.75" customHeight="1">
      <c r="A11" s="2"/>
      <c r="B11" s="47"/>
      <c r="C11" s="48"/>
      <c r="D11" s="50"/>
      <c r="E11" s="46"/>
      <c r="F11" s="46"/>
      <c r="G11" s="46"/>
      <c r="H11" s="46"/>
      <c r="I11" s="46"/>
      <c r="J11" s="46"/>
      <c r="K11" s="46"/>
      <c r="L11" s="46"/>
      <c r="M11" s="46"/>
      <c r="N11" s="24"/>
      <c r="O11" s="12"/>
    </row>
    <row r="12" spans="1:15" s="8" customFormat="1" ht="12" customHeight="1">
      <c r="A12" s="2"/>
      <c r="B12" s="47"/>
      <c r="C12" s="48"/>
      <c r="D12" s="50" t="s">
        <v>26</v>
      </c>
      <c r="E12" s="46">
        <f aca="true" t="shared" si="1" ref="E12:M12">SUM(E13:E240)</f>
        <v>349278.4683298869</v>
      </c>
      <c r="F12" s="46">
        <f t="shared" si="1"/>
        <v>246621.37385101774</v>
      </c>
      <c r="G12" s="46">
        <f t="shared" si="1"/>
        <v>12839.422230411275</v>
      </c>
      <c r="H12" s="46">
        <f t="shared" si="1"/>
        <v>259460.7960814289</v>
      </c>
      <c r="I12" s="46">
        <f t="shared" si="1"/>
        <v>0</v>
      </c>
      <c r="J12" s="46">
        <f t="shared" si="1"/>
        <v>9526.032315560902</v>
      </c>
      <c r="K12" s="46">
        <f t="shared" si="1"/>
        <v>9526.032315560902</v>
      </c>
      <c r="L12" s="46">
        <f t="shared" si="1"/>
        <v>80291.63993289684</v>
      </c>
      <c r="M12" s="46">
        <f t="shared" si="1"/>
        <v>89817.67224845773</v>
      </c>
      <c r="N12" s="24"/>
      <c r="O12" s="12"/>
    </row>
    <row r="13" spans="1:15" s="8" customFormat="1" ht="6.75" customHeight="1">
      <c r="A13" s="2"/>
      <c r="B13" s="47">
        <v>1</v>
      </c>
      <c r="C13" s="48"/>
      <c r="D13" s="51" t="s">
        <v>30</v>
      </c>
      <c r="E13" s="52">
        <v>1947.3875871999999</v>
      </c>
      <c r="F13" s="52">
        <v>1947.3875871999999</v>
      </c>
      <c r="G13" s="52">
        <v>0</v>
      </c>
      <c r="H13" s="52">
        <f>F13+G13</f>
        <v>1947.3875871999999</v>
      </c>
      <c r="I13" s="52">
        <v>0</v>
      </c>
      <c r="J13" s="52">
        <v>0</v>
      </c>
      <c r="K13" s="52">
        <f>I13+J13</f>
        <v>0</v>
      </c>
      <c r="L13" s="52">
        <f>E13-H13-K13</f>
        <v>0</v>
      </c>
      <c r="M13" s="52">
        <f>K13+L13</f>
        <v>0</v>
      </c>
      <c r="N13" s="24"/>
      <c r="O13" s="12"/>
    </row>
    <row r="14" spans="1:15" s="15" customFormat="1" ht="12" customHeight="1">
      <c r="A14" s="3"/>
      <c r="B14" s="53">
        <v>2</v>
      </c>
      <c r="C14" s="54"/>
      <c r="D14" s="55" t="s">
        <v>31</v>
      </c>
      <c r="E14" s="56">
        <v>5227.017136196106</v>
      </c>
      <c r="F14" s="56">
        <v>5227.0171361961075</v>
      </c>
      <c r="G14" s="56">
        <v>0</v>
      </c>
      <c r="H14" s="52">
        <f aca="true" t="shared" si="2" ref="H14:H77">F14+G14</f>
        <v>5227.0171361961075</v>
      </c>
      <c r="I14" s="56">
        <v>0</v>
      </c>
      <c r="J14" s="56">
        <v>0</v>
      </c>
      <c r="K14" s="52">
        <f aca="true" t="shared" si="3" ref="K14:K77">I14+J14</f>
        <v>0</v>
      </c>
      <c r="L14" s="56">
        <f>E14-H14-K14</f>
        <v>-1.8189894035458565E-12</v>
      </c>
      <c r="M14" s="56">
        <f>K14+L14</f>
        <v>-1.8189894035458565E-12</v>
      </c>
      <c r="N14" s="13"/>
      <c r="O14" s="14"/>
    </row>
    <row r="15" spans="1:15" s="15" customFormat="1" ht="12" customHeight="1">
      <c r="A15" s="3"/>
      <c r="B15" s="53">
        <v>3</v>
      </c>
      <c r="C15" s="54"/>
      <c r="D15" s="55" t="s">
        <v>32</v>
      </c>
      <c r="E15" s="56">
        <v>517.6185793666567</v>
      </c>
      <c r="F15" s="56">
        <v>517.6185793666568</v>
      </c>
      <c r="G15" s="56">
        <v>0</v>
      </c>
      <c r="H15" s="52">
        <f t="shared" si="2"/>
        <v>517.6185793666568</v>
      </c>
      <c r="I15" s="56">
        <v>0</v>
      </c>
      <c r="J15" s="56">
        <v>0</v>
      </c>
      <c r="K15" s="52">
        <f t="shared" si="3"/>
        <v>0</v>
      </c>
      <c r="L15" s="56">
        <f>E15-H15-K15</f>
        <v>-1.1368683772161603E-13</v>
      </c>
      <c r="M15" s="56">
        <f>K15+L15</f>
        <v>-1.1368683772161603E-13</v>
      </c>
      <c r="N15" s="13"/>
      <c r="O15" s="14"/>
    </row>
    <row r="16" spans="1:15" s="15" customFormat="1" ht="12" customHeight="1">
      <c r="A16" s="3"/>
      <c r="B16" s="53">
        <v>4</v>
      </c>
      <c r="C16" s="54"/>
      <c r="D16" s="55" t="s">
        <v>33</v>
      </c>
      <c r="E16" s="56">
        <v>5432.002515420008</v>
      </c>
      <c r="F16" s="56">
        <v>5432.002515420007</v>
      </c>
      <c r="G16" s="56">
        <v>0</v>
      </c>
      <c r="H16" s="52">
        <f t="shared" si="2"/>
        <v>5432.002515420007</v>
      </c>
      <c r="I16" s="56">
        <v>0</v>
      </c>
      <c r="J16" s="56">
        <v>0</v>
      </c>
      <c r="K16" s="52">
        <f t="shared" si="3"/>
        <v>0</v>
      </c>
      <c r="L16" s="56">
        <f aca="true" t="shared" si="4" ref="L16:L41">E16-H16-K16</f>
        <v>1.8189894035458565E-12</v>
      </c>
      <c r="M16" s="56">
        <f aca="true" t="shared" si="5" ref="M16:M79">K16+L16</f>
        <v>1.8189894035458565E-12</v>
      </c>
      <c r="N16" s="13"/>
      <c r="O16" s="14"/>
    </row>
    <row r="17" spans="1:15" s="15" customFormat="1" ht="12" customHeight="1">
      <c r="A17" s="3"/>
      <c r="B17" s="53">
        <v>5</v>
      </c>
      <c r="C17" s="54"/>
      <c r="D17" s="55" t="s">
        <v>34</v>
      </c>
      <c r="E17" s="56">
        <v>1153.47040578</v>
      </c>
      <c r="F17" s="56">
        <v>1153.47040578</v>
      </c>
      <c r="G17" s="56">
        <v>0</v>
      </c>
      <c r="H17" s="52">
        <f t="shared" si="2"/>
        <v>1153.47040578</v>
      </c>
      <c r="I17" s="56">
        <v>0</v>
      </c>
      <c r="J17" s="56">
        <v>0</v>
      </c>
      <c r="K17" s="52">
        <f t="shared" si="3"/>
        <v>0</v>
      </c>
      <c r="L17" s="56">
        <f t="shared" si="4"/>
        <v>0</v>
      </c>
      <c r="M17" s="56">
        <f t="shared" si="5"/>
        <v>0</v>
      </c>
      <c r="N17" s="13"/>
      <c r="O17" s="14"/>
    </row>
    <row r="18" spans="1:15" s="15" customFormat="1" ht="12" customHeight="1">
      <c r="A18" s="3"/>
      <c r="B18" s="53">
        <v>6</v>
      </c>
      <c r="C18" s="54"/>
      <c r="D18" s="55" t="s">
        <v>35</v>
      </c>
      <c r="E18" s="56">
        <v>5801.558141944973</v>
      </c>
      <c r="F18" s="56">
        <v>5801.558141944973</v>
      </c>
      <c r="G18" s="56">
        <v>0</v>
      </c>
      <c r="H18" s="52">
        <f t="shared" si="2"/>
        <v>5801.558141944973</v>
      </c>
      <c r="I18" s="56">
        <v>0</v>
      </c>
      <c r="J18" s="56">
        <v>0</v>
      </c>
      <c r="K18" s="52">
        <f t="shared" si="3"/>
        <v>0</v>
      </c>
      <c r="L18" s="56">
        <f t="shared" si="4"/>
        <v>0</v>
      </c>
      <c r="M18" s="56">
        <f t="shared" si="5"/>
        <v>0</v>
      </c>
      <c r="N18" s="13"/>
      <c r="O18" s="14"/>
    </row>
    <row r="19" spans="1:15" s="15" customFormat="1" ht="12" customHeight="1">
      <c r="A19" s="3"/>
      <c r="B19" s="53">
        <v>7</v>
      </c>
      <c r="C19" s="54"/>
      <c r="D19" s="55" t="s">
        <v>271</v>
      </c>
      <c r="E19" s="56">
        <v>13214.62842689906</v>
      </c>
      <c r="F19" s="56">
        <v>13075.922467878201</v>
      </c>
      <c r="G19" s="56">
        <v>138.70595902086</v>
      </c>
      <c r="H19" s="52">
        <f t="shared" si="2"/>
        <v>13214.62842689906</v>
      </c>
      <c r="I19" s="56">
        <v>0</v>
      </c>
      <c r="J19" s="56">
        <v>0</v>
      </c>
      <c r="K19" s="52">
        <f t="shared" si="3"/>
        <v>0</v>
      </c>
      <c r="L19" s="56">
        <f t="shared" si="4"/>
        <v>0</v>
      </c>
      <c r="M19" s="56">
        <f t="shared" si="5"/>
        <v>0</v>
      </c>
      <c r="N19" s="13"/>
      <c r="O19" s="14"/>
    </row>
    <row r="20" spans="1:15" s="15" customFormat="1" ht="12" customHeight="1">
      <c r="A20" s="3"/>
      <c r="B20" s="53">
        <v>9</v>
      </c>
      <c r="C20" s="54"/>
      <c r="D20" s="55" t="s">
        <v>36</v>
      </c>
      <c r="E20" s="56">
        <v>1884.8766077195999</v>
      </c>
      <c r="F20" s="56">
        <v>1884.8766077195999</v>
      </c>
      <c r="G20" s="56">
        <v>0</v>
      </c>
      <c r="H20" s="52">
        <f t="shared" si="2"/>
        <v>1884.8766077195999</v>
      </c>
      <c r="I20" s="56">
        <v>0</v>
      </c>
      <c r="J20" s="56">
        <v>0</v>
      </c>
      <c r="K20" s="52">
        <f t="shared" si="3"/>
        <v>0</v>
      </c>
      <c r="L20" s="56">
        <f t="shared" si="4"/>
        <v>0</v>
      </c>
      <c r="M20" s="56">
        <f t="shared" si="5"/>
        <v>0</v>
      </c>
      <c r="N20" s="13"/>
      <c r="O20" s="14"/>
    </row>
    <row r="21" spans="1:15" s="15" customFormat="1" ht="12" customHeight="1">
      <c r="A21" s="3"/>
      <c r="B21" s="53">
        <v>10</v>
      </c>
      <c r="C21" s="54"/>
      <c r="D21" s="55" t="s">
        <v>37</v>
      </c>
      <c r="E21" s="56">
        <v>2472.867213350336</v>
      </c>
      <c r="F21" s="56">
        <v>2472.867213350336</v>
      </c>
      <c r="G21" s="56">
        <v>0</v>
      </c>
      <c r="H21" s="52">
        <f t="shared" si="2"/>
        <v>2472.867213350336</v>
      </c>
      <c r="I21" s="56">
        <v>0</v>
      </c>
      <c r="J21" s="56">
        <v>0</v>
      </c>
      <c r="K21" s="52">
        <f t="shared" si="3"/>
        <v>0</v>
      </c>
      <c r="L21" s="56">
        <f t="shared" si="4"/>
        <v>0</v>
      </c>
      <c r="M21" s="56">
        <f t="shared" si="5"/>
        <v>0</v>
      </c>
      <c r="N21" s="13"/>
      <c r="O21" s="14"/>
    </row>
    <row r="22" spans="1:15" s="15" customFormat="1" ht="12" customHeight="1">
      <c r="A22" s="3"/>
      <c r="B22" s="53">
        <v>11</v>
      </c>
      <c r="C22" s="54"/>
      <c r="D22" s="55" t="s">
        <v>38</v>
      </c>
      <c r="E22" s="56">
        <v>2005.3091538534118</v>
      </c>
      <c r="F22" s="56">
        <v>2005.3091538534118</v>
      </c>
      <c r="G22" s="56">
        <v>0</v>
      </c>
      <c r="H22" s="52">
        <f t="shared" si="2"/>
        <v>2005.3091538534118</v>
      </c>
      <c r="I22" s="56">
        <v>0</v>
      </c>
      <c r="J22" s="56">
        <v>0</v>
      </c>
      <c r="K22" s="52">
        <f t="shared" si="3"/>
        <v>0</v>
      </c>
      <c r="L22" s="56">
        <f t="shared" si="4"/>
        <v>0</v>
      </c>
      <c r="M22" s="56">
        <f t="shared" si="5"/>
        <v>0</v>
      </c>
      <c r="N22" s="13"/>
      <c r="O22" s="14"/>
    </row>
    <row r="23" spans="1:15" s="15" customFormat="1" ht="12" customHeight="1">
      <c r="A23" s="3"/>
      <c r="B23" s="53">
        <v>12</v>
      </c>
      <c r="C23" s="54"/>
      <c r="D23" s="55" t="s">
        <v>39</v>
      </c>
      <c r="E23" s="56">
        <v>3301.2657602411523</v>
      </c>
      <c r="F23" s="56">
        <v>3301.265760241152</v>
      </c>
      <c r="G23" s="56">
        <v>0</v>
      </c>
      <c r="H23" s="52">
        <f t="shared" si="2"/>
        <v>3301.265760241152</v>
      </c>
      <c r="I23" s="56">
        <v>0</v>
      </c>
      <c r="J23" s="56">
        <v>0</v>
      </c>
      <c r="K23" s="52">
        <f t="shared" si="3"/>
        <v>0</v>
      </c>
      <c r="L23" s="56">
        <f t="shared" si="4"/>
        <v>4.547473508864641E-13</v>
      </c>
      <c r="M23" s="56">
        <f t="shared" si="5"/>
        <v>4.547473508864641E-13</v>
      </c>
      <c r="N23" s="13"/>
      <c r="O23" s="14"/>
    </row>
    <row r="24" spans="1:15" s="15" customFormat="1" ht="12" customHeight="1">
      <c r="A24" s="3"/>
      <c r="B24" s="53">
        <v>13</v>
      </c>
      <c r="C24" s="54"/>
      <c r="D24" s="55" t="s">
        <v>40</v>
      </c>
      <c r="E24" s="56">
        <v>954.6395814867999</v>
      </c>
      <c r="F24" s="56">
        <v>954.6395814867999</v>
      </c>
      <c r="G24" s="56">
        <v>0</v>
      </c>
      <c r="H24" s="52">
        <f t="shared" si="2"/>
        <v>954.6395814867999</v>
      </c>
      <c r="I24" s="56">
        <v>0</v>
      </c>
      <c r="J24" s="56">
        <v>0</v>
      </c>
      <c r="K24" s="52">
        <f t="shared" si="3"/>
        <v>0</v>
      </c>
      <c r="L24" s="56">
        <f t="shared" si="4"/>
        <v>0</v>
      </c>
      <c r="M24" s="56">
        <f t="shared" si="5"/>
        <v>0</v>
      </c>
      <c r="N24" s="13"/>
      <c r="O24" s="14"/>
    </row>
    <row r="25" spans="1:15" s="15" customFormat="1" ht="12" customHeight="1">
      <c r="A25" s="3"/>
      <c r="B25" s="53">
        <v>14</v>
      </c>
      <c r="C25" s="54"/>
      <c r="D25" s="55" t="s">
        <v>41</v>
      </c>
      <c r="E25" s="56">
        <v>636.2153599248919</v>
      </c>
      <c r="F25" s="56">
        <v>636.2153599248919</v>
      </c>
      <c r="G25" s="56">
        <v>0</v>
      </c>
      <c r="H25" s="52">
        <f t="shared" si="2"/>
        <v>636.2153599248919</v>
      </c>
      <c r="I25" s="56">
        <v>0</v>
      </c>
      <c r="J25" s="56">
        <v>0</v>
      </c>
      <c r="K25" s="52">
        <f t="shared" si="3"/>
        <v>0</v>
      </c>
      <c r="L25" s="56">
        <f t="shared" si="4"/>
        <v>0</v>
      </c>
      <c r="M25" s="56">
        <f t="shared" si="5"/>
        <v>0</v>
      </c>
      <c r="N25" s="13"/>
      <c r="O25" s="14"/>
    </row>
    <row r="26" spans="1:15" s="15" customFormat="1" ht="12" customHeight="1">
      <c r="A26" s="3"/>
      <c r="B26" s="53">
        <v>15</v>
      </c>
      <c r="C26" s="54"/>
      <c r="D26" s="55" t="s">
        <v>42</v>
      </c>
      <c r="E26" s="56">
        <v>1184.3934190792</v>
      </c>
      <c r="F26" s="56">
        <v>1184.3934190792</v>
      </c>
      <c r="G26" s="56">
        <v>0</v>
      </c>
      <c r="H26" s="52">
        <f t="shared" si="2"/>
        <v>1184.3934190792</v>
      </c>
      <c r="I26" s="56">
        <v>0</v>
      </c>
      <c r="J26" s="56">
        <v>0</v>
      </c>
      <c r="K26" s="52">
        <f t="shared" si="3"/>
        <v>0</v>
      </c>
      <c r="L26" s="56">
        <f t="shared" si="4"/>
        <v>0</v>
      </c>
      <c r="M26" s="56">
        <f t="shared" si="5"/>
        <v>0</v>
      </c>
      <c r="N26" s="13"/>
      <c r="O26" s="14"/>
    </row>
    <row r="27" spans="1:15" s="15" customFormat="1" ht="12" customHeight="1">
      <c r="A27" s="3"/>
      <c r="B27" s="53">
        <v>16</v>
      </c>
      <c r="C27" s="54"/>
      <c r="D27" s="55" t="s">
        <v>43</v>
      </c>
      <c r="E27" s="56">
        <v>1366.4827221181843</v>
      </c>
      <c r="F27" s="56">
        <v>1366.4827221181838</v>
      </c>
      <c r="G27" s="56">
        <v>0</v>
      </c>
      <c r="H27" s="52">
        <f t="shared" si="2"/>
        <v>1366.4827221181838</v>
      </c>
      <c r="I27" s="56">
        <v>0</v>
      </c>
      <c r="J27" s="56">
        <v>0</v>
      </c>
      <c r="K27" s="52">
        <f t="shared" si="3"/>
        <v>0</v>
      </c>
      <c r="L27" s="56">
        <f t="shared" si="4"/>
        <v>4.547473508864641E-13</v>
      </c>
      <c r="M27" s="56">
        <f t="shared" si="5"/>
        <v>4.547473508864641E-13</v>
      </c>
      <c r="N27" s="13"/>
      <c r="O27" s="14"/>
    </row>
    <row r="28" spans="1:15" s="15" customFormat="1" ht="12" customHeight="1">
      <c r="A28" s="3"/>
      <c r="B28" s="53">
        <v>17</v>
      </c>
      <c r="C28" s="54"/>
      <c r="D28" s="55" t="s">
        <v>44</v>
      </c>
      <c r="E28" s="56">
        <v>839.439070630688</v>
      </c>
      <c r="F28" s="56">
        <v>839.439070630688</v>
      </c>
      <c r="G28" s="56">
        <v>0</v>
      </c>
      <c r="H28" s="52">
        <f t="shared" si="2"/>
        <v>839.439070630688</v>
      </c>
      <c r="I28" s="56">
        <v>0</v>
      </c>
      <c r="J28" s="56">
        <v>0</v>
      </c>
      <c r="K28" s="52">
        <f t="shared" si="3"/>
        <v>0</v>
      </c>
      <c r="L28" s="56">
        <f t="shared" si="4"/>
        <v>0</v>
      </c>
      <c r="M28" s="56">
        <f t="shared" si="5"/>
        <v>0</v>
      </c>
      <c r="N28" s="13"/>
      <c r="O28" s="14"/>
    </row>
    <row r="29" spans="1:15" s="15" customFormat="1" ht="12" customHeight="1">
      <c r="A29" s="3"/>
      <c r="B29" s="53">
        <v>18</v>
      </c>
      <c r="C29" s="54"/>
      <c r="D29" s="55" t="s">
        <v>45</v>
      </c>
      <c r="E29" s="56">
        <v>775.6054383384119</v>
      </c>
      <c r="F29" s="56">
        <v>775.6054383384118</v>
      </c>
      <c r="G29" s="56">
        <v>0</v>
      </c>
      <c r="H29" s="52">
        <f t="shared" si="2"/>
        <v>775.6054383384118</v>
      </c>
      <c r="I29" s="56">
        <v>0</v>
      </c>
      <c r="J29" s="56">
        <v>0</v>
      </c>
      <c r="K29" s="52">
        <f t="shared" si="3"/>
        <v>0</v>
      </c>
      <c r="L29" s="56">
        <f t="shared" si="4"/>
        <v>1.1368683772161603E-13</v>
      </c>
      <c r="M29" s="56">
        <f t="shared" si="5"/>
        <v>1.1368683772161603E-13</v>
      </c>
      <c r="N29" s="13"/>
      <c r="O29" s="14"/>
    </row>
    <row r="30" spans="1:15" s="15" customFormat="1" ht="12" customHeight="1">
      <c r="A30" s="3"/>
      <c r="B30" s="53">
        <v>19</v>
      </c>
      <c r="C30" s="54"/>
      <c r="D30" s="55" t="s">
        <v>46</v>
      </c>
      <c r="E30" s="56">
        <v>521.6260271725799</v>
      </c>
      <c r="F30" s="56">
        <v>521.6260271725799</v>
      </c>
      <c r="G30" s="56">
        <v>0</v>
      </c>
      <c r="H30" s="52">
        <f t="shared" si="2"/>
        <v>521.6260271725799</v>
      </c>
      <c r="I30" s="56">
        <v>0</v>
      </c>
      <c r="J30" s="56">
        <v>0</v>
      </c>
      <c r="K30" s="52">
        <f t="shared" si="3"/>
        <v>0</v>
      </c>
      <c r="L30" s="56">
        <f t="shared" si="4"/>
        <v>0</v>
      </c>
      <c r="M30" s="56">
        <f t="shared" si="5"/>
        <v>0</v>
      </c>
      <c r="N30" s="13"/>
      <c r="O30" s="14"/>
    </row>
    <row r="31" spans="1:15" s="15" customFormat="1" ht="12" customHeight="1">
      <c r="A31" s="3"/>
      <c r="B31" s="53">
        <v>20</v>
      </c>
      <c r="C31" s="54"/>
      <c r="D31" s="55" t="s">
        <v>47</v>
      </c>
      <c r="E31" s="56">
        <v>531.8193055840719</v>
      </c>
      <c r="F31" s="56">
        <v>531.8193055840719</v>
      </c>
      <c r="G31" s="56">
        <v>0</v>
      </c>
      <c r="H31" s="52">
        <f t="shared" si="2"/>
        <v>531.8193055840719</v>
      </c>
      <c r="I31" s="56">
        <v>0</v>
      </c>
      <c r="J31" s="56">
        <v>0</v>
      </c>
      <c r="K31" s="52">
        <f t="shared" si="3"/>
        <v>0</v>
      </c>
      <c r="L31" s="56">
        <f t="shared" si="4"/>
        <v>0</v>
      </c>
      <c r="M31" s="56">
        <f t="shared" si="5"/>
        <v>0</v>
      </c>
      <c r="N31" s="13"/>
      <c r="O31" s="14"/>
    </row>
    <row r="32" spans="1:15" s="15" customFormat="1" ht="12" customHeight="1">
      <c r="A32" s="3"/>
      <c r="B32" s="53">
        <v>21</v>
      </c>
      <c r="C32" s="54"/>
      <c r="D32" s="55" t="s">
        <v>48</v>
      </c>
      <c r="E32" s="56">
        <v>687.4471715481919</v>
      </c>
      <c r="F32" s="56">
        <v>687.4471715481918</v>
      </c>
      <c r="G32" s="56">
        <v>0</v>
      </c>
      <c r="H32" s="52">
        <f t="shared" si="2"/>
        <v>687.4471715481918</v>
      </c>
      <c r="I32" s="56">
        <v>0</v>
      </c>
      <c r="J32" s="56">
        <v>0</v>
      </c>
      <c r="K32" s="52">
        <f t="shared" si="3"/>
        <v>0</v>
      </c>
      <c r="L32" s="56">
        <f t="shared" si="4"/>
        <v>1.1368683772161603E-13</v>
      </c>
      <c r="M32" s="56">
        <f t="shared" si="5"/>
        <v>1.1368683772161603E-13</v>
      </c>
      <c r="N32" s="13"/>
      <c r="O32" s="14"/>
    </row>
    <row r="33" spans="1:15" s="15" customFormat="1" ht="12" customHeight="1">
      <c r="A33" s="3"/>
      <c r="B33" s="53">
        <v>22</v>
      </c>
      <c r="C33" s="54"/>
      <c r="D33" s="55" t="s">
        <v>49</v>
      </c>
      <c r="E33" s="56">
        <v>847.826702611548</v>
      </c>
      <c r="F33" s="56">
        <v>847.826702611548</v>
      </c>
      <c r="G33" s="56">
        <v>0</v>
      </c>
      <c r="H33" s="52">
        <f t="shared" si="2"/>
        <v>847.826702611548</v>
      </c>
      <c r="I33" s="56">
        <v>0</v>
      </c>
      <c r="J33" s="56">
        <v>0</v>
      </c>
      <c r="K33" s="52">
        <f t="shared" si="3"/>
        <v>0</v>
      </c>
      <c r="L33" s="56">
        <f t="shared" si="4"/>
        <v>0</v>
      </c>
      <c r="M33" s="56">
        <f t="shared" si="5"/>
        <v>0</v>
      </c>
      <c r="N33" s="13"/>
      <c r="O33" s="14"/>
    </row>
    <row r="34" spans="1:15" s="15" customFormat="1" ht="12" customHeight="1">
      <c r="A34" s="3"/>
      <c r="B34" s="53">
        <v>23</v>
      </c>
      <c r="C34" s="54"/>
      <c r="D34" s="55" t="s">
        <v>50</v>
      </c>
      <c r="E34" s="56">
        <v>458.67840327746796</v>
      </c>
      <c r="F34" s="56">
        <v>458.6784032774679</v>
      </c>
      <c r="G34" s="56">
        <v>0</v>
      </c>
      <c r="H34" s="52">
        <f t="shared" si="2"/>
        <v>458.6784032774679</v>
      </c>
      <c r="I34" s="56">
        <v>0</v>
      </c>
      <c r="J34" s="56">
        <v>0</v>
      </c>
      <c r="K34" s="52">
        <f t="shared" si="3"/>
        <v>0</v>
      </c>
      <c r="L34" s="56">
        <f t="shared" si="4"/>
        <v>5.684341886080802E-14</v>
      </c>
      <c r="M34" s="56">
        <f t="shared" si="5"/>
        <v>5.684341886080802E-14</v>
      </c>
      <c r="N34" s="13"/>
      <c r="O34" s="14"/>
    </row>
    <row r="35" spans="1:15" s="15" customFormat="1" ht="12" customHeight="1">
      <c r="A35" s="3"/>
      <c r="B35" s="53">
        <v>24</v>
      </c>
      <c r="C35" s="54"/>
      <c r="D35" s="55" t="s">
        <v>51</v>
      </c>
      <c r="E35" s="56">
        <v>831.649472038176</v>
      </c>
      <c r="F35" s="56">
        <v>831.649472038176</v>
      </c>
      <c r="G35" s="56">
        <v>0</v>
      </c>
      <c r="H35" s="52">
        <f t="shared" si="2"/>
        <v>831.649472038176</v>
      </c>
      <c r="I35" s="56">
        <v>0</v>
      </c>
      <c r="J35" s="56">
        <v>0</v>
      </c>
      <c r="K35" s="52">
        <f t="shared" si="3"/>
        <v>0</v>
      </c>
      <c r="L35" s="56">
        <f t="shared" si="4"/>
        <v>0</v>
      </c>
      <c r="M35" s="56">
        <f t="shared" si="5"/>
        <v>0</v>
      </c>
      <c r="N35" s="13"/>
      <c r="O35" s="14"/>
    </row>
    <row r="36" spans="1:15" s="15" customFormat="1" ht="12" customHeight="1">
      <c r="A36" s="3"/>
      <c r="B36" s="53">
        <v>25</v>
      </c>
      <c r="C36" s="54"/>
      <c r="D36" s="55" t="s">
        <v>52</v>
      </c>
      <c r="E36" s="56">
        <v>2476.659832491415</v>
      </c>
      <c r="F36" s="56">
        <v>2476.659832491415</v>
      </c>
      <c r="G36" s="56">
        <v>0</v>
      </c>
      <c r="H36" s="52">
        <f t="shared" si="2"/>
        <v>2476.659832491415</v>
      </c>
      <c r="I36" s="56">
        <v>0</v>
      </c>
      <c r="J36" s="56">
        <v>0</v>
      </c>
      <c r="K36" s="52">
        <f t="shared" si="3"/>
        <v>0</v>
      </c>
      <c r="L36" s="56">
        <f t="shared" si="4"/>
        <v>0</v>
      </c>
      <c r="M36" s="56">
        <f t="shared" si="5"/>
        <v>0</v>
      </c>
      <c r="N36" s="13"/>
      <c r="O36" s="14"/>
    </row>
    <row r="37" spans="1:15" s="15" customFormat="1" ht="12" customHeight="1">
      <c r="A37" s="3"/>
      <c r="B37" s="53">
        <v>26</v>
      </c>
      <c r="C37" s="54"/>
      <c r="D37" s="55" t="s">
        <v>53</v>
      </c>
      <c r="E37" s="56">
        <v>2163.726626820254</v>
      </c>
      <c r="F37" s="56">
        <v>2163.726626820254</v>
      </c>
      <c r="G37" s="56">
        <v>0</v>
      </c>
      <c r="H37" s="52">
        <f t="shared" si="2"/>
        <v>2163.726626820254</v>
      </c>
      <c r="I37" s="56">
        <v>0</v>
      </c>
      <c r="J37" s="56">
        <v>0</v>
      </c>
      <c r="K37" s="52">
        <f t="shared" si="3"/>
        <v>0</v>
      </c>
      <c r="L37" s="56">
        <f t="shared" si="4"/>
        <v>0</v>
      </c>
      <c r="M37" s="56">
        <f t="shared" si="5"/>
        <v>0</v>
      </c>
      <c r="N37" s="13"/>
      <c r="O37" s="14"/>
    </row>
    <row r="38" spans="1:15" s="15" customFormat="1" ht="12" customHeight="1">
      <c r="A38" s="3"/>
      <c r="B38" s="53">
        <v>27</v>
      </c>
      <c r="C38" s="54"/>
      <c r="D38" s="55" t="s">
        <v>54</v>
      </c>
      <c r="E38" s="56">
        <v>2297.9207825351095</v>
      </c>
      <c r="F38" s="56">
        <v>2297.9207825351095</v>
      </c>
      <c r="G38" s="56">
        <v>0</v>
      </c>
      <c r="H38" s="52">
        <f t="shared" si="2"/>
        <v>2297.9207825351095</v>
      </c>
      <c r="I38" s="56">
        <v>0</v>
      </c>
      <c r="J38" s="56">
        <v>0</v>
      </c>
      <c r="K38" s="52">
        <f t="shared" si="3"/>
        <v>0</v>
      </c>
      <c r="L38" s="56">
        <f t="shared" si="4"/>
        <v>0</v>
      </c>
      <c r="M38" s="56">
        <f t="shared" si="5"/>
        <v>0</v>
      </c>
      <c r="N38" s="13"/>
      <c r="O38" s="14"/>
    </row>
    <row r="39" spans="1:15" s="15" customFormat="1" ht="12" customHeight="1">
      <c r="A39" s="3"/>
      <c r="B39" s="53">
        <v>28</v>
      </c>
      <c r="C39" s="54"/>
      <c r="D39" s="55" t="s">
        <v>55</v>
      </c>
      <c r="E39" s="56">
        <v>6289.8116669021165</v>
      </c>
      <c r="F39" s="56">
        <v>6289.811666902118</v>
      </c>
      <c r="G39" s="56">
        <v>0</v>
      </c>
      <c r="H39" s="52">
        <f t="shared" si="2"/>
        <v>6289.811666902118</v>
      </c>
      <c r="I39" s="56">
        <v>0</v>
      </c>
      <c r="J39" s="56">
        <v>0</v>
      </c>
      <c r="K39" s="52">
        <f t="shared" si="3"/>
        <v>0</v>
      </c>
      <c r="L39" s="56">
        <f t="shared" si="4"/>
        <v>-1.8189894035458565E-12</v>
      </c>
      <c r="M39" s="56">
        <f t="shared" si="5"/>
        <v>-1.8189894035458565E-12</v>
      </c>
      <c r="N39" s="13"/>
      <c r="O39" s="14"/>
    </row>
    <row r="40" spans="1:15" s="15" customFormat="1" ht="12" customHeight="1">
      <c r="A40" s="3"/>
      <c r="B40" s="53">
        <v>29</v>
      </c>
      <c r="C40" s="54"/>
      <c r="D40" s="55" t="s">
        <v>56</v>
      </c>
      <c r="E40" s="56">
        <v>840.9899940309998</v>
      </c>
      <c r="F40" s="56">
        <v>840.9899940310002</v>
      </c>
      <c r="G40" s="56">
        <v>0</v>
      </c>
      <c r="H40" s="52">
        <f t="shared" si="2"/>
        <v>840.9899940310002</v>
      </c>
      <c r="I40" s="56">
        <v>0</v>
      </c>
      <c r="J40" s="56">
        <v>0</v>
      </c>
      <c r="K40" s="52">
        <f t="shared" si="3"/>
        <v>0</v>
      </c>
      <c r="L40" s="56">
        <f t="shared" si="4"/>
        <v>-3.410605131648481E-13</v>
      </c>
      <c r="M40" s="56">
        <f t="shared" si="5"/>
        <v>-3.410605131648481E-13</v>
      </c>
      <c r="N40" s="13"/>
      <c r="O40" s="14"/>
    </row>
    <row r="41" spans="1:15" s="15" customFormat="1" ht="12" customHeight="1">
      <c r="A41" s="3"/>
      <c r="B41" s="53">
        <v>30</v>
      </c>
      <c r="C41" s="54"/>
      <c r="D41" s="55" t="s">
        <v>57</v>
      </c>
      <c r="E41" s="56">
        <v>2481.7390991288935</v>
      </c>
      <c r="F41" s="56">
        <v>2481.7390991288935</v>
      </c>
      <c r="G41" s="56">
        <v>0</v>
      </c>
      <c r="H41" s="52">
        <f t="shared" si="2"/>
        <v>2481.7390991288935</v>
      </c>
      <c r="I41" s="56">
        <v>0</v>
      </c>
      <c r="J41" s="56">
        <v>0</v>
      </c>
      <c r="K41" s="52">
        <f t="shared" si="3"/>
        <v>0</v>
      </c>
      <c r="L41" s="56">
        <f t="shared" si="4"/>
        <v>0</v>
      </c>
      <c r="M41" s="56">
        <f t="shared" si="5"/>
        <v>0</v>
      </c>
      <c r="N41" s="13"/>
      <c r="O41" s="14"/>
    </row>
    <row r="42" spans="1:15" s="15" customFormat="1" ht="15" customHeight="1">
      <c r="A42" s="3"/>
      <c r="B42" s="53">
        <v>31</v>
      </c>
      <c r="C42" s="54"/>
      <c r="D42" s="55" t="s">
        <v>265</v>
      </c>
      <c r="E42" s="56">
        <v>5192.443766882182</v>
      </c>
      <c r="F42" s="56">
        <v>5192.443766882182</v>
      </c>
      <c r="G42" s="56">
        <v>0</v>
      </c>
      <c r="H42" s="52">
        <f t="shared" si="2"/>
        <v>5192.443766882182</v>
      </c>
      <c r="I42" s="56">
        <v>0</v>
      </c>
      <c r="J42" s="56">
        <v>0</v>
      </c>
      <c r="K42" s="52">
        <f t="shared" si="3"/>
        <v>0</v>
      </c>
      <c r="L42" s="56">
        <f aca="true" t="shared" si="6" ref="L42:L105">E42-H42-K42</f>
        <v>0</v>
      </c>
      <c r="M42" s="56">
        <f t="shared" si="5"/>
        <v>0</v>
      </c>
      <c r="N42" s="13"/>
      <c r="O42" s="14"/>
    </row>
    <row r="43" spans="1:15" s="15" customFormat="1" ht="12" customHeight="1">
      <c r="A43" s="3"/>
      <c r="B43" s="53">
        <v>32</v>
      </c>
      <c r="C43" s="54"/>
      <c r="D43" s="55" t="s">
        <v>58</v>
      </c>
      <c r="E43" s="56">
        <v>1211.7452811122998</v>
      </c>
      <c r="F43" s="56">
        <v>1211.7452811122998</v>
      </c>
      <c r="G43" s="56">
        <v>0</v>
      </c>
      <c r="H43" s="52">
        <f t="shared" si="2"/>
        <v>1211.7452811122998</v>
      </c>
      <c r="I43" s="56">
        <v>0</v>
      </c>
      <c r="J43" s="56">
        <v>0</v>
      </c>
      <c r="K43" s="52">
        <f t="shared" si="3"/>
        <v>0</v>
      </c>
      <c r="L43" s="56">
        <f t="shared" si="6"/>
        <v>0</v>
      </c>
      <c r="M43" s="56">
        <f t="shared" si="5"/>
        <v>0</v>
      </c>
      <c r="N43" s="13"/>
      <c r="O43" s="14"/>
    </row>
    <row r="44" spans="1:15" s="15" customFormat="1" ht="12" customHeight="1">
      <c r="A44" s="3"/>
      <c r="B44" s="53">
        <v>33</v>
      </c>
      <c r="C44" s="54"/>
      <c r="D44" s="55" t="s">
        <v>59</v>
      </c>
      <c r="E44" s="56">
        <v>1462.2624366862503</v>
      </c>
      <c r="F44" s="56">
        <v>1462.2624366862503</v>
      </c>
      <c r="G44" s="56">
        <v>0</v>
      </c>
      <c r="H44" s="52">
        <f t="shared" si="2"/>
        <v>1462.2624366862503</v>
      </c>
      <c r="I44" s="56">
        <v>0</v>
      </c>
      <c r="J44" s="56">
        <v>0</v>
      </c>
      <c r="K44" s="52">
        <f t="shared" si="3"/>
        <v>0</v>
      </c>
      <c r="L44" s="56">
        <f t="shared" si="6"/>
        <v>0</v>
      </c>
      <c r="M44" s="56">
        <f t="shared" si="5"/>
        <v>0</v>
      </c>
      <c r="N44" s="13"/>
      <c r="O44" s="14"/>
    </row>
    <row r="45" spans="1:15" s="15" customFormat="1" ht="12" customHeight="1">
      <c r="A45" s="3"/>
      <c r="B45" s="53">
        <v>34</v>
      </c>
      <c r="C45" s="54"/>
      <c r="D45" s="55" t="s">
        <v>60</v>
      </c>
      <c r="E45" s="56">
        <v>1366.1811257988077</v>
      </c>
      <c r="F45" s="56">
        <v>1366.181125798808</v>
      </c>
      <c r="G45" s="56">
        <v>0</v>
      </c>
      <c r="H45" s="52">
        <f t="shared" si="2"/>
        <v>1366.181125798808</v>
      </c>
      <c r="I45" s="56">
        <v>0</v>
      </c>
      <c r="J45" s="56">
        <v>0</v>
      </c>
      <c r="K45" s="52">
        <f t="shared" si="3"/>
        <v>0</v>
      </c>
      <c r="L45" s="56">
        <f t="shared" si="6"/>
        <v>-2.2737367544323206E-13</v>
      </c>
      <c r="M45" s="56">
        <f t="shared" si="5"/>
        <v>-2.2737367544323206E-13</v>
      </c>
      <c r="N45" s="13"/>
      <c r="O45" s="14"/>
    </row>
    <row r="46" spans="1:15" s="15" customFormat="1" ht="12" customHeight="1">
      <c r="A46" s="3"/>
      <c r="B46" s="77">
        <v>35</v>
      </c>
      <c r="C46" s="78"/>
      <c r="D46" s="79" t="s">
        <v>61</v>
      </c>
      <c r="E46" s="80">
        <v>763.1827921774758</v>
      </c>
      <c r="F46" s="80">
        <v>763.1827921774758</v>
      </c>
      <c r="G46" s="80">
        <v>0</v>
      </c>
      <c r="H46" s="81">
        <f t="shared" si="2"/>
        <v>763.1827921774758</v>
      </c>
      <c r="I46" s="80">
        <v>0</v>
      </c>
      <c r="J46" s="80">
        <v>0</v>
      </c>
      <c r="K46" s="81">
        <f t="shared" si="3"/>
        <v>0</v>
      </c>
      <c r="L46" s="80">
        <f t="shared" si="6"/>
        <v>0</v>
      </c>
      <c r="M46" s="80">
        <f t="shared" si="5"/>
        <v>0</v>
      </c>
      <c r="N46" s="13"/>
      <c r="O46" s="14"/>
    </row>
    <row r="47" spans="1:15" s="15" customFormat="1" ht="12" customHeight="1">
      <c r="A47" s="3"/>
      <c r="B47" s="53">
        <v>36</v>
      </c>
      <c r="C47" s="54"/>
      <c r="D47" s="55" t="s">
        <v>62</v>
      </c>
      <c r="E47" s="56">
        <v>161.84859091486803</v>
      </c>
      <c r="F47" s="56">
        <v>161.848590914868</v>
      </c>
      <c r="G47" s="56">
        <v>0</v>
      </c>
      <c r="H47" s="52">
        <f t="shared" si="2"/>
        <v>161.848590914868</v>
      </c>
      <c r="I47" s="56">
        <v>0</v>
      </c>
      <c r="J47" s="56">
        <v>0</v>
      </c>
      <c r="K47" s="52">
        <f t="shared" si="3"/>
        <v>0</v>
      </c>
      <c r="L47" s="56">
        <f t="shared" si="6"/>
        <v>2.842170943040401E-14</v>
      </c>
      <c r="M47" s="56">
        <f t="shared" si="5"/>
        <v>2.842170943040401E-14</v>
      </c>
      <c r="N47" s="13"/>
      <c r="O47" s="14"/>
    </row>
    <row r="48" spans="1:15" s="15" customFormat="1" ht="12" customHeight="1">
      <c r="A48" s="3"/>
      <c r="B48" s="53">
        <v>37</v>
      </c>
      <c r="C48" s="54"/>
      <c r="D48" s="55" t="s">
        <v>63</v>
      </c>
      <c r="E48" s="56">
        <v>3263.5129245859357</v>
      </c>
      <c r="F48" s="56">
        <v>3263.5129245859357</v>
      </c>
      <c r="G48" s="56">
        <v>0</v>
      </c>
      <c r="H48" s="52">
        <f t="shared" si="2"/>
        <v>3263.5129245859357</v>
      </c>
      <c r="I48" s="56">
        <v>0</v>
      </c>
      <c r="J48" s="56">
        <v>0</v>
      </c>
      <c r="K48" s="52">
        <f t="shared" si="3"/>
        <v>0</v>
      </c>
      <c r="L48" s="56">
        <f t="shared" si="6"/>
        <v>0</v>
      </c>
      <c r="M48" s="56">
        <f t="shared" si="5"/>
        <v>0</v>
      </c>
      <c r="N48" s="13"/>
      <c r="O48" s="14"/>
    </row>
    <row r="49" spans="1:15" s="15" customFormat="1" ht="12" customHeight="1">
      <c r="A49" s="3"/>
      <c r="B49" s="53">
        <v>38</v>
      </c>
      <c r="C49" s="54"/>
      <c r="D49" s="55" t="s">
        <v>64</v>
      </c>
      <c r="E49" s="56">
        <v>2144.931565505289</v>
      </c>
      <c r="F49" s="56">
        <v>2144.9315655052887</v>
      </c>
      <c r="G49" s="56">
        <v>0</v>
      </c>
      <c r="H49" s="52">
        <f t="shared" si="2"/>
        <v>2144.9315655052887</v>
      </c>
      <c r="I49" s="56">
        <v>0</v>
      </c>
      <c r="J49" s="56">
        <v>0</v>
      </c>
      <c r="K49" s="52">
        <f t="shared" si="3"/>
        <v>0</v>
      </c>
      <c r="L49" s="56">
        <f t="shared" si="6"/>
        <v>4.547473508864641E-13</v>
      </c>
      <c r="M49" s="56">
        <f t="shared" si="5"/>
        <v>4.547473508864641E-13</v>
      </c>
      <c r="N49" s="13"/>
      <c r="O49" s="14"/>
    </row>
    <row r="50" spans="1:15" s="15" customFormat="1" ht="12" customHeight="1">
      <c r="A50" s="3"/>
      <c r="B50" s="53">
        <v>39</v>
      </c>
      <c r="C50" s="54"/>
      <c r="D50" s="55" t="s">
        <v>65</v>
      </c>
      <c r="E50" s="56">
        <v>1237.6119295751446</v>
      </c>
      <c r="F50" s="56">
        <v>1237.6119295751446</v>
      </c>
      <c r="G50" s="56">
        <v>0</v>
      </c>
      <c r="H50" s="52">
        <f t="shared" si="2"/>
        <v>1237.6119295751446</v>
      </c>
      <c r="I50" s="56">
        <v>0</v>
      </c>
      <c r="J50" s="56">
        <v>0</v>
      </c>
      <c r="K50" s="52">
        <f t="shared" si="3"/>
        <v>0</v>
      </c>
      <c r="L50" s="56">
        <f t="shared" si="6"/>
        <v>0</v>
      </c>
      <c r="M50" s="56">
        <f t="shared" si="5"/>
        <v>0</v>
      </c>
      <c r="N50" s="13"/>
      <c r="O50" s="14"/>
    </row>
    <row r="51" spans="1:15" s="15" customFormat="1" ht="12" customHeight="1">
      <c r="A51" s="3"/>
      <c r="B51" s="53">
        <v>40</v>
      </c>
      <c r="C51" s="54"/>
      <c r="D51" s="55" t="s">
        <v>66</v>
      </c>
      <c r="E51" s="56">
        <v>278.9581407573232</v>
      </c>
      <c r="F51" s="56">
        <v>278.95814075732324</v>
      </c>
      <c r="G51" s="56">
        <v>0</v>
      </c>
      <c r="H51" s="52">
        <f t="shared" si="2"/>
        <v>278.95814075732324</v>
      </c>
      <c r="I51" s="56">
        <v>0</v>
      </c>
      <c r="J51" s="56">
        <v>0</v>
      </c>
      <c r="K51" s="52">
        <f t="shared" si="3"/>
        <v>0</v>
      </c>
      <c r="L51" s="56">
        <f t="shared" si="6"/>
        <v>-5.684341886080802E-14</v>
      </c>
      <c r="M51" s="56">
        <f t="shared" si="5"/>
        <v>-5.684341886080802E-14</v>
      </c>
      <c r="N51" s="13"/>
      <c r="O51" s="14"/>
    </row>
    <row r="52" spans="1:15" s="15" customFormat="1" ht="12" customHeight="1">
      <c r="A52" s="3"/>
      <c r="B52" s="53">
        <v>41</v>
      </c>
      <c r="C52" s="54"/>
      <c r="D52" s="55" t="s">
        <v>67</v>
      </c>
      <c r="E52" s="56">
        <v>4660.501413627238</v>
      </c>
      <c r="F52" s="56">
        <v>4660.5014136272375</v>
      </c>
      <c r="G52" s="56">
        <v>0</v>
      </c>
      <c r="H52" s="52">
        <f t="shared" si="2"/>
        <v>4660.5014136272375</v>
      </c>
      <c r="I52" s="56">
        <v>0</v>
      </c>
      <c r="J52" s="56">
        <v>0</v>
      </c>
      <c r="K52" s="52">
        <f t="shared" si="3"/>
        <v>0</v>
      </c>
      <c r="L52" s="56">
        <f t="shared" si="6"/>
        <v>9.094947017729282E-13</v>
      </c>
      <c r="M52" s="56">
        <f t="shared" si="5"/>
        <v>9.094947017729282E-13</v>
      </c>
      <c r="N52" s="13"/>
      <c r="O52" s="14"/>
    </row>
    <row r="53" spans="1:15" s="15" customFormat="1" ht="12" customHeight="1">
      <c r="A53" s="3"/>
      <c r="B53" s="53">
        <v>42</v>
      </c>
      <c r="C53" s="54"/>
      <c r="D53" s="55" t="s">
        <v>68</v>
      </c>
      <c r="E53" s="56">
        <v>2023.9283893735758</v>
      </c>
      <c r="F53" s="56">
        <v>2023.928389373575</v>
      </c>
      <c r="G53" s="56">
        <v>0</v>
      </c>
      <c r="H53" s="52">
        <f t="shared" si="2"/>
        <v>2023.928389373575</v>
      </c>
      <c r="I53" s="56">
        <v>0</v>
      </c>
      <c r="J53" s="56">
        <v>0</v>
      </c>
      <c r="K53" s="52">
        <f t="shared" si="3"/>
        <v>0</v>
      </c>
      <c r="L53" s="56">
        <f t="shared" si="6"/>
        <v>6.821210263296962E-13</v>
      </c>
      <c r="M53" s="56">
        <f t="shared" si="5"/>
        <v>6.821210263296962E-13</v>
      </c>
      <c r="N53" s="13"/>
      <c r="O53" s="14"/>
    </row>
    <row r="54" spans="1:15" s="15" customFormat="1" ht="12" customHeight="1">
      <c r="A54" s="3"/>
      <c r="B54" s="53">
        <v>43</v>
      </c>
      <c r="C54" s="54"/>
      <c r="D54" s="55" t="s">
        <v>69</v>
      </c>
      <c r="E54" s="56">
        <v>824.4729317350677</v>
      </c>
      <c r="F54" s="56">
        <v>824.472931735068</v>
      </c>
      <c r="G54" s="56">
        <v>0</v>
      </c>
      <c r="H54" s="52">
        <f t="shared" si="2"/>
        <v>824.472931735068</v>
      </c>
      <c r="I54" s="56">
        <v>0</v>
      </c>
      <c r="J54" s="56">
        <v>0</v>
      </c>
      <c r="K54" s="52">
        <f t="shared" si="3"/>
        <v>0</v>
      </c>
      <c r="L54" s="56">
        <f t="shared" si="6"/>
        <v>-2.2737367544323206E-13</v>
      </c>
      <c r="M54" s="56">
        <f t="shared" si="5"/>
        <v>-2.2737367544323206E-13</v>
      </c>
      <c r="N54" s="13"/>
      <c r="O54" s="14"/>
    </row>
    <row r="55" spans="1:15" s="15" customFormat="1" ht="12" customHeight="1">
      <c r="A55" s="3"/>
      <c r="B55" s="53">
        <v>44</v>
      </c>
      <c r="C55" s="54"/>
      <c r="D55" s="55" t="s">
        <v>70</v>
      </c>
      <c r="E55" s="56">
        <v>414.5378644</v>
      </c>
      <c r="F55" s="56">
        <v>414.5378644</v>
      </c>
      <c r="G55" s="56">
        <v>0</v>
      </c>
      <c r="H55" s="52">
        <f t="shared" si="2"/>
        <v>414.5378644</v>
      </c>
      <c r="I55" s="56">
        <v>0</v>
      </c>
      <c r="J55" s="56">
        <v>0</v>
      </c>
      <c r="K55" s="52">
        <f t="shared" si="3"/>
        <v>0</v>
      </c>
      <c r="L55" s="56">
        <f t="shared" si="6"/>
        <v>0</v>
      </c>
      <c r="M55" s="56">
        <f t="shared" si="5"/>
        <v>0</v>
      </c>
      <c r="N55" s="13"/>
      <c r="O55" s="14"/>
    </row>
    <row r="56" spans="1:15" s="15" customFormat="1" ht="12" customHeight="1">
      <c r="A56" s="3"/>
      <c r="B56" s="53">
        <v>45</v>
      </c>
      <c r="C56" s="54"/>
      <c r="D56" s="55" t="s">
        <v>71</v>
      </c>
      <c r="E56" s="56">
        <v>1079.7086110717378</v>
      </c>
      <c r="F56" s="56">
        <v>1079.7086110717378</v>
      </c>
      <c r="G56" s="56">
        <v>0</v>
      </c>
      <c r="H56" s="52">
        <f t="shared" si="2"/>
        <v>1079.7086110717378</v>
      </c>
      <c r="I56" s="56">
        <v>0</v>
      </c>
      <c r="J56" s="56">
        <v>0</v>
      </c>
      <c r="K56" s="52">
        <f t="shared" si="3"/>
        <v>0</v>
      </c>
      <c r="L56" s="56">
        <f t="shared" si="6"/>
        <v>0</v>
      </c>
      <c r="M56" s="56">
        <f t="shared" si="5"/>
        <v>0</v>
      </c>
      <c r="N56" s="13"/>
      <c r="O56" s="14"/>
    </row>
    <row r="57" spans="1:15" s="15" customFormat="1" ht="12" customHeight="1">
      <c r="A57" s="3"/>
      <c r="B57" s="53">
        <v>46</v>
      </c>
      <c r="C57" s="54"/>
      <c r="D57" s="55" t="s">
        <v>72</v>
      </c>
      <c r="E57" s="56">
        <v>403.31791381486</v>
      </c>
      <c r="F57" s="56">
        <v>403.31791381486</v>
      </c>
      <c r="G57" s="56">
        <v>0</v>
      </c>
      <c r="H57" s="52">
        <f t="shared" si="2"/>
        <v>403.31791381486</v>
      </c>
      <c r="I57" s="56">
        <v>0</v>
      </c>
      <c r="J57" s="56">
        <v>0</v>
      </c>
      <c r="K57" s="52">
        <f t="shared" si="3"/>
        <v>0</v>
      </c>
      <c r="L57" s="56">
        <f t="shared" si="6"/>
        <v>0</v>
      </c>
      <c r="M57" s="56">
        <f t="shared" si="5"/>
        <v>0</v>
      </c>
      <c r="N57" s="13"/>
      <c r="O57" s="14"/>
    </row>
    <row r="58" spans="1:15" s="15" customFormat="1" ht="12" customHeight="1">
      <c r="A58" s="3"/>
      <c r="B58" s="53">
        <v>47</v>
      </c>
      <c r="C58" s="54"/>
      <c r="D58" s="55" t="s">
        <v>73</v>
      </c>
      <c r="E58" s="56">
        <v>844.2483584304706</v>
      </c>
      <c r="F58" s="56">
        <v>844.2483584304704</v>
      </c>
      <c r="G58" s="56">
        <v>0</v>
      </c>
      <c r="H58" s="52">
        <f t="shared" si="2"/>
        <v>844.2483584304704</v>
      </c>
      <c r="I58" s="56">
        <v>0</v>
      </c>
      <c r="J58" s="56">
        <v>0</v>
      </c>
      <c r="K58" s="52">
        <f t="shared" si="3"/>
        <v>0</v>
      </c>
      <c r="L58" s="56">
        <f t="shared" si="6"/>
        <v>2.2737367544323206E-13</v>
      </c>
      <c r="M58" s="56">
        <f t="shared" si="5"/>
        <v>2.2737367544323206E-13</v>
      </c>
      <c r="N58" s="13"/>
      <c r="O58" s="14"/>
    </row>
    <row r="59" spans="1:15" s="15" customFormat="1" ht="12" customHeight="1">
      <c r="A59" s="3"/>
      <c r="B59" s="53">
        <v>48</v>
      </c>
      <c r="C59" s="54"/>
      <c r="D59" s="55" t="s">
        <v>74</v>
      </c>
      <c r="E59" s="56">
        <v>1055.3663274792796</v>
      </c>
      <c r="F59" s="56">
        <v>1055.3663274792798</v>
      </c>
      <c r="G59" s="56">
        <v>0</v>
      </c>
      <c r="H59" s="52">
        <f t="shared" si="2"/>
        <v>1055.3663274792798</v>
      </c>
      <c r="I59" s="56">
        <v>0</v>
      </c>
      <c r="J59" s="56">
        <v>0</v>
      </c>
      <c r="K59" s="52">
        <f t="shared" si="3"/>
        <v>0</v>
      </c>
      <c r="L59" s="56">
        <f t="shared" si="6"/>
        <v>-2.2737367544323206E-13</v>
      </c>
      <c r="M59" s="56">
        <f t="shared" si="5"/>
        <v>-2.2737367544323206E-13</v>
      </c>
      <c r="N59" s="13"/>
      <c r="O59" s="14"/>
    </row>
    <row r="60" spans="1:15" s="15" customFormat="1" ht="14.25" customHeight="1">
      <c r="A60" s="3"/>
      <c r="B60" s="53">
        <v>49</v>
      </c>
      <c r="C60" s="54"/>
      <c r="D60" s="55" t="s">
        <v>75</v>
      </c>
      <c r="E60" s="56">
        <v>2390.626300093749</v>
      </c>
      <c r="F60" s="56">
        <v>2390.626300093749</v>
      </c>
      <c r="G60" s="56">
        <v>0</v>
      </c>
      <c r="H60" s="52">
        <f t="shared" si="2"/>
        <v>2390.626300093749</v>
      </c>
      <c r="I60" s="56">
        <v>0</v>
      </c>
      <c r="J60" s="56">
        <v>0</v>
      </c>
      <c r="K60" s="52">
        <f t="shared" si="3"/>
        <v>0</v>
      </c>
      <c r="L60" s="56">
        <f t="shared" si="6"/>
        <v>0</v>
      </c>
      <c r="M60" s="56">
        <f t="shared" si="5"/>
        <v>0</v>
      </c>
      <c r="N60" s="13"/>
      <c r="O60" s="14"/>
    </row>
    <row r="61" spans="1:15" s="15" customFormat="1" ht="12" customHeight="1">
      <c r="A61" s="3"/>
      <c r="B61" s="53">
        <v>50</v>
      </c>
      <c r="C61" s="54"/>
      <c r="D61" s="55" t="s">
        <v>76</v>
      </c>
      <c r="E61" s="56">
        <v>2873.370358992127</v>
      </c>
      <c r="F61" s="56">
        <v>2873.370358992127</v>
      </c>
      <c r="G61" s="56">
        <v>0</v>
      </c>
      <c r="H61" s="52">
        <f t="shared" si="2"/>
        <v>2873.370358992127</v>
      </c>
      <c r="I61" s="56">
        <v>0</v>
      </c>
      <c r="J61" s="56">
        <v>0</v>
      </c>
      <c r="K61" s="52">
        <f t="shared" si="3"/>
        <v>0</v>
      </c>
      <c r="L61" s="56">
        <f t="shared" si="6"/>
        <v>0</v>
      </c>
      <c r="M61" s="56">
        <f t="shared" si="5"/>
        <v>0</v>
      </c>
      <c r="N61" s="13"/>
      <c r="O61" s="14"/>
    </row>
    <row r="62" spans="1:15" s="15" customFormat="1" ht="12" customHeight="1">
      <c r="A62" s="3"/>
      <c r="B62" s="53">
        <v>51</v>
      </c>
      <c r="C62" s="54"/>
      <c r="D62" s="55" t="s">
        <v>77</v>
      </c>
      <c r="E62" s="56">
        <v>539.4312860944598</v>
      </c>
      <c r="F62" s="56">
        <v>539.4312860944597</v>
      </c>
      <c r="G62" s="56">
        <v>0</v>
      </c>
      <c r="H62" s="52">
        <f t="shared" si="2"/>
        <v>539.4312860944597</v>
      </c>
      <c r="I62" s="56">
        <v>0</v>
      </c>
      <c r="J62" s="56">
        <v>0</v>
      </c>
      <c r="K62" s="52">
        <f t="shared" si="3"/>
        <v>0</v>
      </c>
      <c r="L62" s="56">
        <f t="shared" si="6"/>
        <v>1.1368683772161603E-13</v>
      </c>
      <c r="M62" s="56">
        <f t="shared" si="5"/>
        <v>1.1368683772161603E-13</v>
      </c>
      <c r="N62" s="13"/>
      <c r="O62" s="14"/>
    </row>
    <row r="63" spans="1:15" s="15" customFormat="1" ht="12" customHeight="1">
      <c r="A63" s="3"/>
      <c r="B63" s="53">
        <v>52</v>
      </c>
      <c r="C63" s="54"/>
      <c r="D63" s="55" t="s">
        <v>78</v>
      </c>
      <c r="E63" s="56">
        <v>518.5468484673554</v>
      </c>
      <c r="F63" s="56">
        <v>518.5468484673554</v>
      </c>
      <c r="G63" s="56">
        <v>0</v>
      </c>
      <c r="H63" s="52">
        <f t="shared" si="2"/>
        <v>518.5468484673554</v>
      </c>
      <c r="I63" s="56">
        <v>0</v>
      </c>
      <c r="J63" s="56">
        <v>0</v>
      </c>
      <c r="K63" s="52">
        <f t="shared" si="3"/>
        <v>0</v>
      </c>
      <c r="L63" s="56">
        <f t="shared" si="6"/>
        <v>0</v>
      </c>
      <c r="M63" s="56">
        <f t="shared" si="5"/>
        <v>0</v>
      </c>
      <c r="N63" s="13"/>
      <c r="O63" s="14"/>
    </row>
    <row r="64" spans="1:15" s="15" customFormat="1" ht="12" customHeight="1">
      <c r="A64" s="3"/>
      <c r="B64" s="53">
        <v>53</v>
      </c>
      <c r="C64" s="54"/>
      <c r="D64" s="55" t="s">
        <v>79</v>
      </c>
      <c r="E64" s="56">
        <v>314.13728416583405</v>
      </c>
      <c r="F64" s="56">
        <v>314.1372841658341</v>
      </c>
      <c r="G64" s="56">
        <v>0</v>
      </c>
      <c r="H64" s="52">
        <f t="shared" si="2"/>
        <v>314.1372841658341</v>
      </c>
      <c r="I64" s="56">
        <v>0</v>
      </c>
      <c r="J64" s="56">
        <v>0</v>
      </c>
      <c r="K64" s="52">
        <f t="shared" si="3"/>
        <v>0</v>
      </c>
      <c r="L64" s="56">
        <f t="shared" si="6"/>
        <v>-5.684341886080802E-14</v>
      </c>
      <c r="M64" s="56">
        <f t="shared" si="5"/>
        <v>-5.684341886080802E-14</v>
      </c>
      <c r="N64" s="13"/>
      <c r="O64" s="14"/>
    </row>
    <row r="65" spans="1:15" s="15" customFormat="1" ht="12" customHeight="1">
      <c r="A65" s="3"/>
      <c r="B65" s="53">
        <v>54</v>
      </c>
      <c r="C65" s="54"/>
      <c r="D65" s="55" t="s">
        <v>80</v>
      </c>
      <c r="E65" s="56">
        <v>489.76073166853445</v>
      </c>
      <c r="F65" s="56">
        <v>489.76073166853456</v>
      </c>
      <c r="G65" s="56">
        <v>0</v>
      </c>
      <c r="H65" s="52">
        <f t="shared" si="2"/>
        <v>489.76073166853456</v>
      </c>
      <c r="I65" s="56">
        <v>0</v>
      </c>
      <c r="J65" s="56">
        <v>0</v>
      </c>
      <c r="K65" s="52">
        <f t="shared" si="3"/>
        <v>0</v>
      </c>
      <c r="L65" s="56">
        <f t="shared" si="6"/>
        <v>-1.1368683772161603E-13</v>
      </c>
      <c r="M65" s="56">
        <f t="shared" si="5"/>
        <v>-1.1368683772161603E-13</v>
      </c>
      <c r="N65" s="13"/>
      <c r="O65" s="14"/>
    </row>
    <row r="66" spans="1:15" s="15" customFormat="1" ht="22.5" customHeight="1">
      <c r="A66" s="3"/>
      <c r="B66" s="53">
        <v>55</v>
      </c>
      <c r="C66" s="54"/>
      <c r="D66" s="55" t="s">
        <v>81</v>
      </c>
      <c r="E66" s="56">
        <v>399.11914841532797</v>
      </c>
      <c r="F66" s="56">
        <v>399.11914841532797</v>
      </c>
      <c r="G66" s="56">
        <v>0</v>
      </c>
      <c r="H66" s="52">
        <f t="shared" si="2"/>
        <v>399.11914841532797</v>
      </c>
      <c r="I66" s="56">
        <v>0</v>
      </c>
      <c r="J66" s="56">
        <v>0</v>
      </c>
      <c r="K66" s="52">
        <f t="shared" si="3"/>
        <v>0</v>
      </c>
      <c r="L66" s="56">
        <f t="shared" si="6"/>
        <v>0</v>
      </c>
      <c r="M66" s="56">
        <f t="shared" si="5"/>
        <v>0</v>
      </c>
      <c r="N66" s="13"/>
      <c r="O66" s="14"/>
    </row>
    <row r="67" spans="1:15" s="15" customFormat="1" ht="15.75" customHeight="1">
      <c r="A67" s="3"/>
      <c r="B67" s="53">
        <v>57</v>
      </c>
      <c r="C67" s="54"/>
      <c r="D67" s="55" t="s">
        <v>82</v>
      </c>
      <c r="E67" s="56">
        <v>259.2837072597006</v>
      </c>
      <c r="F67" s="56">
        <v>259.28370725970063</v>
      </c>
      <c r="G67" s="56">
        <v>0</v>
      </c>
      <c r="H67" s="52">
        <f t="shared" si="2"/>
        <v>259.28370725970063</v>
      </c>
      <c r="I67" s="56">
        <v>0</v>
      </c>
      <c r="J67" s="56">
        <v>0</v>
      </c>
      <c r="K67" s="52">
        <f t="shared" si="3"/>
        <v>0</v>
      </c>
      <c r="L67" s="56">
        <f t="shared" si="6"/>
        <v>-5.684341886080802E-14</v>
      </c>
      <c r="M67" s="56">
        <f t="shared" si="5"/>
        <v>-5.684341886080802E-14</v>
      </c>
      <c r="N67" s="13"/>
      <c r="O67" s="14"/>
    </row>
    <row r="68" spans="1:15" s="15" customFormat="1" ht="12.75" customHeight="1">
      <c r="A68" s="3"/>
      <c r="B68" s="53">
        <v>58</v>
      </c>
      <c r="C68" s="54"/>
      <c r="D68" s="55" t="s">
        <v>83</v>
      </c>
      <c r="E68" s="56">
        <v>1469.5554380856875</v>
      </c>
      <c r="F68" s="56">
        <v>1469.5554380856875</v>
      </c>
      <c r="G68" s="56">
        <v>0</v>
      </c>
      <c r="H68" s="52">
        <f t="shared" si="2"/>
        <v>1469.5554380856875</v>
      </c>
      <c r="I68" s="56">
        <v>0</v>
      </c>
      <c r="J68" s="56">
        <v>0</v>
      </c>
      <c r="K68" s="52">
        <f t="shared" si="3"/>
        <v>0</v>
      </c>
      <c r="L68" s="56">
        <f t="shared" si="6"/>
        <v>0</v>
      </c>
      <c r="M68" s="56">
        <f t="shared" si="5"/>
        <v>0</v>
      </c>
      <c r="N68" s="13"/>
      <c r="O68" s="14"/>
    </row>
    <row r="69" spans="1:15" s="15" customFormat="1" ht="17.25" customHeight="1">
      <c r="A69" s="3"/>
      <c r="B69" s="53">
        <v>59</v>
      </c>
      <c r="C69" s="54"/>
      <c r="D69" s="55" t="s">
        <v>84</v>
      </c>
      <c r="E69" s="56">
        <v>570.8705478647797</v>
      </c>
      <c r="F69" s="56">
        <v>570.8705478647795</v>
      </c>
      <c r="G69" s="56">
        <v>0</v>
      </c>
      <c r="H69" s="52">
        <f t="shared" si="2"/>
        <v>570.8705478647795</v>
      </c>
      <c r="I69" s="56">
        <v>0</v>
      </c>
      <c r="J69" s="56">
        <v>0</v>
      </c>
      <c r="K69" s="52">
        <f t="shared" si="3"/>
        <v>0</v>
      </c>
      <c r="L69" s="56">
        <f t="shared" si="6"/>
        <v>2.2737367544323206E-13</v>
      </c>
      <c r="M69" s="56">
        <f t="shared" si="5"/>
        <v>2.2737367544323206E-13</v>
      </c>
      <c r="N69" s="13"/>
      <c r="O69" s="14"/>
    </row>
    <row r="70" spans="1:15" s="15" customFormat="1" ht="15.75" customHeight="1">
      <c r="A70" s="3"/>
      <c r="B70" s="53">
        <v>60</v>
      </c>
      <c r="C70" s="54"/>
      <c r="D70" s="55" t="s">
        <v>85</v>
      </c>
      <c r="E70" s="56">
        <v>2136.299706156828</v>
      </c>
      <c r="F70" s="56">
        <v>2136.2997061568285</v>
      </c>
      <c r="G70" s="56">
        <v>0</v>
      </c>
      <c r="H70" s="52">
        <f t="shared" si="2"/>
        <v>2136.2997061568285</v>
      </c>
      <c r="I70" s="56">
        <v>0</v>
      </c>
      <c r="J70" s="56">
        <v>0</v>
      </c>
      <c r="K70" s="52">
        <f t="shared" si="3"/>
        <v>0</v>
      </c>
      <c r="L70" s="56">
        <f t="shared" si="6"/>
        <v>-4.547473508864641E-13</v>
      </c>
      <c r="M70" s="56">
        <f t="shared" si="5"/>
        <v>-4.547473508864641E-13</v>
      </c>
      <c r="N70" s="13"/>
      <c r="O70" s="14"/>
    </row>
    <row r="71" spans="1:15" s="15" customFormat="1" ht="12" customHeight="1">
      <c r="A71" s="3"/>
      <c r="B71" s="53">
        <v>61</v>
      </c>
      <c r="C71" s="54"/>
      <c r="D71" s="55" t="s">
        <v>86</v>
      </c>
      <c r="E71" s="56">
        <v>1450.8482082989997</v>
      </c>
      <c r="F71" s="56">
        <v>1450.848208298999</v>
      </c>
      <c r="G71" s="56">
        <v>0</v>
      </c>
      <c r="H71" s="52">
        <f t="shared" si="2"/>
        <v>1450.848208298999</v>
      </c>
      <c r="I71" s="56">
        <v>0</v>
      </c>
      <c r="J71" s="56">
        <v>0</v>
      </c>
      <c r="K71" s="52">
        <f t="shared" si="3"/>
        <v>0</v>
      </c>
      <c r="L71" s="56">
        <f t="shared" si="6"/>
        <v>6.821210263296962E-13</v>
      </c>
      <c r="M71" s="56">
        <f t="shared" si="5"/>
        <v>6.821210263296962E-13</v>
      </c>
      <c r="N71" s="13"/>
      <c r="O71" s="14"/>
    </row>
    <row r="72" spans="1:15" s="15" customFormat="1" ht="12" customHeight="1">
      <c r="A72" s="3"/>
      <c r="B72" s="53">
        <v>62</v>
      </c>
      <c r="C72" s="54"/>
      <c r="D72" s="55" t="s">
        <v>87</v>
      </c>
      <c r="E72" s="56">
        <v>11948.346948399965</v>
      </c>
      <c r="F72" s="56">
        <v>10739.723274376465</v>
      </c>
      <c r="G72" s="56">
        <v>825.355432823598</v>
      </c>
      <c r="H72" s="52">
        <f t="shared" si="2"/>
        <v>11565.078707200064</v>
      </c>
      <c r="I72" s="56">
        <v>0</v>
      </c>
      <c r="J72" s="56">
        <v>307.6568341421257</v>
      </c>
      <c r="K72" s="52">
        <f t="shared" si="3"/>
        <v>307.6568341421257</v>
      </c>
      <c r="L72" s="56">
        <f t="shared" si="6"/>
        <v>75.61140705777552</v>
      </c>
      <c r="M72" s="56">
        <f t="shared" si="5"/>
        <v>383.26824119990124</v>
      </c>
      <c r="N72" s="13"/>
      <c r="O72" s="14"/>
    </row>
    <row r="73" spans="1:15" s="15" customFormat="1" ht="12" customHeight="1">
      <c r="A73" s="3"/>
      <c r="B73" s="53">
        <v>63</v>
      </c>
      <c r="C73" s="54"/>
      <c r="D73" s="55" t="s">
        <v>88</v>
      </c>
      <c r="E73" s="56">
        <v>15707.1784854353</v>
      </c>
      <c r="F73" s="56">
        <v>6223.930852704726</v>
      </c>
      <c r="G73" s="56">
        <v>526.8470908996281</v>
      </c>
      <c r="H73" s="52">
        <f t="shared" si="2"/>
        <v>6750.777943604354</v>
      </c>
      <c r="I73" s="56">
        <v>0</v>
      </c>
      <c r="J73" s="56">
        <v>526.8470908996281</v>
      </c>
      <c r="K73" s="52">
        <f t="shared" si="3"/>
        <v>526.8470908996281</v>
      </c>
      <c r="L73" s="56">
        <f t="shared" si="6"/>
        <v>8429.553450931318</v>
      </c>
      <c r="M73" s="56">
        <f t="shared" si="5"/>
        <v>8956.400541830946</v>
      </c>
      <c r="N73" s="13"/>
      <c r="O73" s="14"/>
    </row>
    <row r="74" spans="1:15" s="15" customFormat="1" ht="12" customHeight="1">
      <c r="A74" s="3"/>
      <c r="B74" s="53">
        <v>64</v>
      </c>
      <c r="C74" s="54"/>
      <c r="D74" s="55" t="s">
        <v>89</v>
      </c>
      <c r="E74" s="56">
        <v>126.1389175825215</v>
      </c>
      <c r="F74" s="56">
        <v>126.13891758252149</v>
      </c>
      <c r="G74" s="56">
        <v>0</v>
      </c>
      <c r="H74" s="52">
        <f t="shared" si="2"/>
        <v>126.13891758252149</v>
      </c>
      <c r="I74" s="56">
        <v>0</v>
      </c>
      <c r="J74" s="56">
        <v>0</v>
      </c>
      <c r="K74" s="52">
        <f t="shared" si="3"/>
        <v>0</v>
      </c>
      <c r="L74" s="56">
        <f t="shared" si="6"/>
        <v>1.4210854715202004E-14</v>
      </c>
      <c r="M74" s="56">
        <f t="shared" si="5"/>
        <v>1.4210854715202004E-14</v>
      </c>
      <c r="N74" s="13"/>
      <c r="O74" s="14"/>
    </row>
    <row r="75" spans="1:15" s="15" customFormat="1" ht="15.75" customHeight="1">
      <c r="A75" s="3"/>
      <c r="B75" s="53">
        <v>65</v>
      </c>
      <c r="C75" s="54"/>
      <c r="D75" s="55" t="s">
        <v>90</v>
      </c>
      <c r="E75" s="56">
        <v>1287.4196263072138</v>
      </c>
      <c r="F75" s="56">
        <v>1287.419626307214</v>
      </c>
      <c r="G75" s="56">
        <v>0</v>
      </c>
      <c r="H75" s="52">
        <f t="shared" si="2"/>
        <v>1287.419626307214</v>
      </c>
      <c r="I75" s="56">
        <v>0</v>
      </c>
      <c r="J75" s="56">
        <v>0</v>
      </c>
      <c r="K75" s="52">
        <f t="shared" si="3"/>
        <v>0</v>
      </c>
      <c r="L75" s="56">
        <f t="shared" si="6"/>
        <v>-2.2737367544323206E-13</v>
      </c>
      <c r="M75" s="56">
        <f t="shared" si="5"/>
        <v>-2.2737367544323206E-13</v>
      </c>
      <c r="N75" s="13"/>
      <c r="O75" s="14"/>
    </row>
    <row r="76" spans="1:15" s="15" customFormat="1" ht="12" customHeight="1">
      <c r="A76" s="3"/>
      <c r="B76" s="53">
        <v>66</v>
      </c>
      <c r="C76" s="54"/>
      <c r="D76" s="55" t="s">
        <v>91</v>
      </c>
      <c r="E76" s="56">
        <v>1412.8734271645721</v>
      </c>
      <c r="F76" s="56">
        <v>1412.8734271645721</v>
      </c>
      <c r="G76" s="56">
        <v>0</v>
      </c>
      <c r="H76" s="52">
        <f t="shared" si="2"/>
        <v>1412.8734271645721</v>
      </c>
      <c r="I76" s="56">
        <v>0</v>
      </c>
      <c r="J76" s="56">
        <v>0</v>
      </c>
      <c r="K76" s="52">
        <f t="shared" si="3"/>
        <v>0</v>
      </c>
      <c r="L76" s="56">
        <f t="shared" si="6"/>
        <v>0</v>
      </c>
      <c r="M76" s="56">
        <f t="shared" si="5"/>
        <v>0</v>
      </c>
      <c r="N76" s="13"/>
      <c r="O76" s="14"/>
    </row>
    <row r="77" spans="1:15" s="15" customFormat="1" ht="12" customHeight="1">
      <c r="A77" s="3"/>
      <c r="B77" s="53">
        <v>67</v>
      </c>
      <c r="C77" s="54"/>
      <c r="D77" s="55" t="s">
        <v>92</v>
      </c>
      <c r="E77" s="56">
        <v>385.43120426599415</v>
      </c>
      <c r="F77" s="56">
        <v>385.4312042659942</v>
      </c>
      <c r="G77" s="56">
        <v>0</v>
      </c>
      <c r="H77" s="52">
        <f t="shared" si="2"/>
        <v>385.4312042659942</v>
      </c>
      <c r="I77" s="56">
        <v>0</v>
      </c>
      <c r="J77" s="56">
        <v>0</v>
      </c>
      <c r="K77" s="52">
        <f t="shared" si="3"/>
        <v>0</v>
      </c>
      <c r="L77" s="56">
        <f t="shared" si="6"/>
        <v>-5.684341886080802E-14</v>
      </c>
      <c r="M77" s="56">
        <f t="shared" si="5"/>
        <v>-5.684341886080802E-14</v>
      </c>
      <c r="N77" s="13"/>
      <c r="O77" s="14"/>
    </row>
    <row r="78" spans="1:15" s="20" customFormat="1" ht="12" customHeight="1">
      <c r="A78" s="19"/>
      <c r="B78" s="53">
        <v>68</v>
      </c>
      <c r="C78" s="54"/>
      <c r="D78" s="55" t="s">
        <v>93</v>
      </c>
      <c r="E78" s="56">
        <v>1749.4924954294693</v>
      </c>
      <c r="F78" s="56">
        <v>1340.2179690588616</v>
      </c>
      <c r="G78" s="56">
        <v>162.7215554757545</v>
      </c>
      <c r="H78" s="52">
        <f aca="true" t="shared" si="7" ref="H78:H141">F78+G78</f>
        <v>1502.939524534616</v>
      </c>
      <c r="I78" s="56">
        <v>0</v>
      </c>
      <c r="J78" s="56">
        <v>42.160756144643756</v>
      </c>
      <c r="K78" s="52">
        <f aca="true" t="shared" si="8" ref="K78:K141">I78+J78</f>
        <v>42.160756144643756</v>
      </c>
      <c r="L78" s="56">
        <f t="shared" si="6"/>
        <v>204.3922147502094</v>
      </c>
      <c r="M78" s="56">
        <f t="shared" si="5"/>
        <v>246.55297089485316</v>
      </c>
      <c r="N78" s="13"/>
      <c r="O78" s="14"/>
    </row>
    <row r="79" spans="1:15" s="20" customFormat="1" ht="12" customHeight="1">
      <c r="A79" s="19"/>
      <c r="B79" s="53">
        <v>69</v>
      </c>
      <c r="C79" s="54"/>
      <c r="D79" s="57" t="s">
        <v>94</v>
      </c>
      <c r="E79" s="56">
        <v>625.8593255156954</v>
      </c>
      <c r="F79" s="56">
        <v>625.8593255156954</v>
      </c>
      <c r="G79" s="56">
        <v>0</v>
      </c>
      <c r="H79" s="52">
        <f t="shared" si="7"/>
        <v>625.8593255156954</v>
      </c>
      <c r="I79" s="56">
        <v>0</v>
      </c>
      <c r="J79" s="56">
        <v>0</v>
      </c>
      <c r="K79" s="52">
        <f t="shared" si="8"/>
        <v>0</v>
      </c>
      <c r="L79" s="56">
        <f t="shared" si="6"/>
        <v>0</v>
      </c>
      <c r="M79" s="56">
        <f t="shared" si="5"/>
        <v>0</v>
      </c>
      <c r="N79" s="13"/>
      <c r="O79" s="14"/>
    </row>
    <row r="80" spans="1:15" s="15" customFormat="1" ht="12" customHeight="1">
      <c r="A80" s="3"/>
      <c r="B80" s="77">
        <v>70</v>
      </c>
      <c r="C80" s="78"/>
      <c r="D80" s="79" t="s">
        <v>95</v>
      </c>
      <c r="E80" s="80">
        <v>699.3836788184545</v>
      </c>
      <c r="F80" s="80">
        <v>699.3836788184544</v>
      </c>
      <c r="G80" s="80">
        <v>0</v>
      </c>
      <c r="H80" s="81">
        <f t="shared" si="7"/>
        <v>699.3836788184544</v>
      </c>
      <c r="I80" s="80">
        <v>0</v>
      </c>
      <c r="J80" s="80">
        <v>0</v>
      </c>
      <c r="K80" s="81">
        <f t="shared" si="8"/>
        <v>0</v>
      </c>
      <c r="L80" s="80">
        <f t="shared" si="6"/>
        <v>1.1368683772161603E-13</v>
      </c>
      <c r="M80" s="80">
        <f aca="true" t="shared" si="9" ref="M80:M143">K80+L80</f>
        <v>1.1368683772161603E-13</v>
      </c>
      <c r="N80" s="13"/>
      <c r="O80" s="14"/>
    </row>
    <row r="81" spans="1:15" s="15" customFormat="1" ht="12" customHeight="1">
      <c r="A81" s="3"/>
      <c r="B81" s="53">
        <v>71</v>
      </c>
      <c r="C81" s="54"/>
      <c r="D81" s="55" t="s">
        <v>96</v>
      </c>
      <c r="E81" s="56">
        <v>255.82929820918463</v>
      </c>
      <c r="F81" s="56">
        <v>255.82929820918469</v>
      </c>
      <c r="G81" s="56">
        <v>0</v>
      </c>
      <c r="H81" s="52">
        <f t="shared" si="7"/>
        <v>255.82929820918469</v>
      </c>
      <c r="I81" s="56">
        <v>0</v>
      </c>
      <c r="J81" s="56">
        <v>0</v>
      </c>
      <c r="K81" s="52">
        <f t="shared" si="8"/>
        <v>0</v>
      </c>
      <c r="L81" s="56">
        <f t="shared" si="6"/>
        <v>-5.684341886080802E-14</v>
      </c>
      <c r="M81" s="56">
        <f t="shared" si="9"/>
        <v>-5.684341886080802E-14</v>
      </c>
      <c r="N81" s="13"/>
      <c r="O81" s="14"/>
    </row>
    <row r="82" spans="1:15" s="15" customFormat="1" ht="12" customHeight="1">
      <c r="A82" s="3"/>
      <c r="B82" s="53">
        <v>72</v>
      </c>
      <c r="C82" s="54"/>
      <c r="D82" s="55" t="s">
        <v>97</v>
      </c>
      <c r="E82" s="56">
        <v>582.4720285217899</v>
      </c>
      <c r="F82" s="56">
        <v>582.4720285217899</v>
      </c>
      <c r="G82" s="56">
        <v>0</v>
      </c>
      <c r="H82" s="52">
        <f t="shared" si="7"/>
        <v>582.4720285217899</v>
      </c>
      <c r="I82" s="56">
        <v>0</v>
      </c>
      <c r="J82" s="56">
        <v>0</v>
      </c>
      <c r="K82" s="52">
        <f t="shared" si="8"/>
        <v>0</v>
      </c>
      <c r="L82" s="56">
        <f t="shared" si="6"/>
        <v>0</v>
      </c>
      <c r="M82" s="56">
        <f t="shared" si="9"/>
        <v>0</v>
      </c>
      <c r="N82" s="13"/>
      <c r="O82" s="14"/>
    </row>
    <row r="83" spans="1:15" s="15" customFormat="1" ht="12" customHeight="1">
      <c r="A83" s="3"/>
      <c r="B83" s="53">
        <v>73</v>
      </c>
      <c r="C83" s="54"/>
      <c r="D83" s="55" t="s">
        <v>272</v>
      </c>
      <c r="E83" s="56">
        <v>797.9462286443999</v>
      </c>
      <c r="F83" s="56">
        <v>718.1516078073256</v>
      </c>
      <c r="G83" s="56">
        <v>79.79462083707419</v>
      </c>
      <c r="H83" s="52">
        <f t="shared" si="7"/>
        <v>797.9462286443998</v>
      </c>
      <c r="I83" s="56">
        <v>0</v>
      </c>
      <c r="J83" s="56">
        <v>0</v>
      </c>
      <c r="K83" s="52">
        <f t="shared" si="8"/>
        <v>0</v>
      </c>
      <c r="L83" s="56">
        <f t="shared" si="6"/>
        <v>1.1368683772161603E-13</v>
      </c>
      <c r="M83" s="56">
        <f t="shared" si="9"/>
        <v>1.1368683772161603E-13</v>
      </c>
      <c r="N83" s="13"/>
      <c r="O83" s="14"/>
    </row>
    <row r="84" spans="1:15" s="15" customFormat="1" ht="12" customHeight="1">
      <c r="A84" s="3"/>
      <c r="B84" s="53">
        <v>74</v>
      </c>
      <c r="C84" s="54"/>
      <c r="D84" s="55" t="s">
        <v>98</v>
      </c>
      <c r="E84" s="56">
        <v>119.62997052100813</v>
      </c>
      <c r="F84" s="56">
        <v>119.62997052100812</v>
      </c>
      <c r="G84" s="56">
        <v>0</v>
      </c>
      <c r="H84" s="52">
        <f t="shared" si="7"/>
        <v>119.62997052100812</v>
      </c>
      <c r="I84" s="56">
        <v>0</v>
      </c>
      <c r="J84" s="56">
        <v>0</v>
      </c>
      <c r="K84" s="52">
        <f t="shared" si="8"/>
        <v>0</v>
      </c>
      <c r="L84" s="56">
        <f t="shared" si="6"/>
        <v>1.4210854715202004E-14</v>
      </c>
      <c r="M84" s="56">
        <f t="shared" si="9"/>
        <v>1.4210854715202004E-14</v>
      </c>
      <c r="N84" s="13"/>
      <c r="O84" s="14"/>
    </row>
    <row r="85" spans="1:15" s="15" customFormat="1" ht="12" customHeight="1">
      <c r="A85" s="3"/>
      <c r="B85" s="53">
        <v>75</v>
      </c>
      <c r="C85" s="54"/>
      <c r="D85" s="57" t="s">
        <v>99</v>
      </c>
      <c r="E85" s="56">
        <v>217.75768696222042</v>
      </c>
      <c r="F85" s="56">
        <v>217.75768696222042</v>
      </c>
      <c r="G85" s="56">
        <v>0</v>
      </c>
      <c r="H85" s="52">
        <f t="shared" si="7"/>
        <v>217.75768696222042</v>
      </c>
      <c r="I85" s="56">
        <v>0</v>
      </c>
      <c r="J85" s="56">
        <v>0</v>
      </c>
      <c r="K85" s="52">
        <f t="shared" si="8"/>
        <v>0</v>
      </c>
      <c r="L85" s="56">
        <f t="shared" si="6"/>
        <v>0</v>
      </c>
      <c r="M85" s="56">
        <f t="shared" si="9"/>
        <v>0</v>
      </c>
      <c r="N85" s="13"/>
      <c r="O85" s="14"/>
    </row>
    <row r="86" spans="1:15" s="15" customFormat="1" ht="12" customHeight="1">
      <c r="A86" s="3"/>
      <c r="B86" s="53">
        <v>76</v>
      </c>
      <c r="C86" s="54"/>
      <c r="D86" s="55" t="s">
        <v>100</v>
      </c>
      <c r="E86" s="56">
        <v>353.6490231968533</v>
      </c>
      <c r="F86" s="56">
        <v>353.6490231968533</v>
      </c>
      <c r="G86" s="56">
        <v>0</v>
      </c>
      <c r="H86" s="52">
        <f t="shared" si="7"/>
        <v>353.6490231968533</v>
      </c>
      <c r="I86" s="56">
        <v>0</v>
      </c>
      <c r="J86" s="56">
        <v>0</v>
      </c>
      <c r="K86" s="52">
        <f t="shared" si="8"/>
        <v>0</v>
      </c>
      <c r="L86" s="56">
        <f t="shared" si="6"/>
        <v>0</v>
      </c>
      <c r="M86" s="56">
        <f t="shared" si="9"/>
        <v>0</v>
      </c>
      <c r="N86" s="13"/>
      <c r="O86" s="14"/>
    </row>
    <row r="87" spans="1:15" s="15" customFormat="1" ht="12" customHeight="1">
      <c r="A87" s="3"/>
      <c r="B87" s="53">
        <v>77</v>
      </c>
      <c r="C87" s="54"/>
      <c r="D87" s="55" t="s">
        <v>101</v>
      </c>
      <c r="E87" s="56">
        <v>271.43917500503716</v>
      </c>
      <c r="F87" s="56">
        <v>271.43917500503716</v>
      </c>
      <c r="G87" s="56">
        <v>0</v>
      </c>
      <c r="H87" s="52">
        <f t="shared" si="7"/>
        <v>271.43917500503716</v>
      </c>
      <c r="I87" s="56">
        <v>0</v>
      </c>
      <c r="J87" s="56">
        <v>0</v>
      </c>
      <c r="K87" s="52">
        <f t="shared" si="8"/>
        <v>0</v>
      </c>
      <c r="L87" s="56">
        <f t="shared" si="6"/>
        <v>0</v>
      </c>
      <c r="M87" s="56">
        <f t="shared" si="9"/>
        <v>0</v>
      </c>
      <c r="N87" s="13"/>
      <c r="O87" s="14"/>
    </row>
    <row r="88" spans="1:15" s="15" customFormat="1" ht="12" customHeight="1">
      <c r="A88" s="4" t="s">
        <v>0</v>
      </c>
      <c r="B88" s="58">
        <v>78</v>
      </c>
      <c r="C88" s="59"/>
      <c r="D88" s="60" t="s">
        <v>102</v>
      </c>
      <c r="E88" s="56">
        <v>4.64805551411801</v>
      </c>
      <c r="F88" s="56">
        <v>4.64805551411801</v>
      </c>
      <c r="G88" s="56">
        <v>0</v>
      </c>
      <c r="H88" s="52">
        <f t="shared" si="7"/>
        <v>4.64805551411801</v>
      </c>
      <c r="I88" s="56">
        <v>0</v>
      </c>
      <c r="J88" s="56">
        <v>0</v>
      </c>
      <c r="K88" s="52">
        <f t="shared" si="8"/>
        <v>0</v>
      </c>
      <c r="L88" s="56">
        <f t="shared" si="6"/>
        <v>0</v>
      </c>
      <c r="M88" s="56">
        <f t="shared" si="9"/>
        <v>0</v>
      </c>
      <c r="N88" s="16"/>
      <c r="O88" s="14"/>
    </row>
    <row r="89" spans="1:15" s="8" customFormat="1" ht="12" customHeight="1">
      <c r="A89" s="5"/>
      <c r="B89" s="61">
        <v>79</v>
      </c>
      <c r="C89" s="62"/>
      <c r="D89" s="63" t="s">
        <v>103</v>
      </c>
      <c r="E89" s="64">
        <v>2400.6447428463007</v>
      </c>
      <c r="F89" s="64">
        <v>2400.6447428463002</v>
      </c>
      <c r="G89" s="64">
        <v>0</v>
      </c>
      <c r="H89" s="52">
        <f t="shared" si="7"/>
        <v>2400.6447428463002</v>
      </c>
      <c r="I89" s="64">
        <v>0</v>
      </c>
      <c r="J89" s="64">
        <v>0</v>
      </c>
      <c r="K89" s="52">
        <f t="shared" si="8"/>
        <v>0</v>
      </c>
      <c r="L89" s="56">
        <f t="shared" si="6"/>
        <v>4.547473508864641E-13</v>
      </c>
      <c r="M89" s="56">
        <f t="shared" si="9"/>
        <v>4.547473508864641E-13</v>
      </c>
      <c r="N89" s="17"/>
      <c r="O89" s="12"/>
    </row>
    <row r="90" spans="1:15" s="8" customFormat="1" ht="12" customHeight="1">
      <c r="A90" s="5"/>
      <c r="B90" s="61">
        <v>80</v>
      </c>
      <c r="C90" s="62"/>
      <c r="D90" s="63" t="s">
        <v>104</v>
      </c>
      <c r="E90" s="64">
        <v>555.7449479957268</v>
      </c>
      <c r="F90" s="64">
        <v>555.7449479957268</v>
      </c>
      <c r="G90" s="64">
        <v>0</v>
      </c>
      <c r="H90" s="52">
        <f t="shared" si="7"/>
        <v>555.7449479957268</v>
      </c>
      <c r="I90" s="64">
        <v>0</v>
      </c>
      <c r="J90" s="64">
        <v>0</v>
      </c>
      <c r="K90" s="52">
        <f t="shared" si="8"/>
        <v>0</v>
      </c>
      <c r="L90" s="56">
        <f t="shared" si="6"/>
        <v>0</v>
      </c>
      <c r="M90" s="56">
        <f t="shared" si="9"/>
        <v>0</v>
      </c>
      <c r="N90" s="17"/>
      <c r="O90" s="12"/>
    </row>
    <row r="91" spans="1:15" s="8" customFormat="1" ht="12" customHeight="1">
      <c r="A91" s="5"/>
      <c r="B91" s="61">
        <v>82</v>
      </c>
      <c r="C91" s="62"/>
      <c r="D91" s="63" t="s">
        <v>105</v>
      </c>
      <c r="E91" s="64">
        <v>11.30708229191023</v>
      </c>
      <c r="F91" s="64">
        <v>11.307082291910229</v>
      </c>
      <c r="G91" s="64">
        <v>0</v>
      </c>
      <c r="H91" s="52">
        <f t="shared" si="7"/>
        <v>11.307082291910229</v>
      </c>
      <c r="I91" s="64">
        <v>0</v>
      </c>
      <c r="J91" s="64">
        <v>0</v>
      </c>
      <c r="K91" s="52">
        <f t="shared" si="8"/>
        <v>0</v>
      </c>
      <c r="L91" s="56">
        <f t="shared" si="6"/>
        <v>1.7763568394002505E-15</v>
      </c>
      <c r="M91" s="56">
        <f t="shared" si="9"/>
        <v>1.7763568394002505E-15</v>
      </c>
      <c r="N91" s="17"/>
      <c r="O91" s="12"/>
    </row>
    <row r="92" spans="1:15" s="8" customFormat="1" ht="12" customHeight="1">
      <c r="A92" s="5"/>
      <c r="B92" s="61">
        <v>83</v>
      </c>
      <c r="C92" s="62"/>
      <c r="D92" s="63" t="s">
        <v>106</v>
      </c>
      <c r="E92" s="64">
        <v>17.24889773565448</v>
      </c>
      <c r="F92" s="64">
        <v>17.248897735654477</v>
      </c>
      <c r="G92" s="64">
        <v>0</v>
      </c>
      <c r="H92" s="52">
        <f t="shared" si="7"/>
        <v>17.248897735654477</v>
      </c>
      <c r="I92" s="64">
        <v>0</v>
      </c>
      <c r="J92" s="64">
        <v>0</v>
      </c>
      <c r="K92" s="52">
        <f t="shared" si="8"/>
        <v>0</v>
      </c>
      <c r="L92" s="56">
        <f t="shared" si="6"/>
        <v>3.552713678800501E-15</v>
      </c>
      <c r="M92" s="56">
        <f t="shared" si="9"/>
        <v>3.552713678800501E-15</v>
      </c>
      <c r="N92" s="17"/>
      <c r="O92" s="12"/>
    </row>
    <row r="93" spans="1:15" s="8" customFormat="1" ht="12" customHeight="1">
      <c r="A93" s="5"/>
      <c r="B93" s="61">
        <v>84</v>
      </c>
      <c r="C93" s="62"/>
      <c r="D93" s="63" t="s">
        <v>107</v>
      </c>
      <c r="E93" s="64">
        <v>254.57980679999997</v>
      </c>
      <c r="F93" s="64">
        <v>254.57980679999997</v>
      </c>
      <c r="G93" s="64">
        <v>0</v>
      </c>
      <c r="H93" s="52">
        <f t="shared" si="7"/>
        <v>254.57980679999997</v>
      </c>
      <c r="I93" s="64">
        <v>0</v>
      </c>
      <c r="J93" s="64">
        <v>0</v>
      </c>
      <c r="K93" s="52">
        <f t="shared" si="8"/>
        <v>0</v>
      </c>
      <c r="L93" s="56">
        <f t="shared" si="6"/>
        <v>0</v>
      </c>
      <c r="M93" s="56">
        <f t="shared" si="9"/>
        <v>0</v>
      </c>
      <c r="N93" s="17"/>
      <c r="O93" s="12"/>
    </row>
    <row r="94" spans="1:15" s="8" customFormat="1" ht="12" customHeight="1">
      <c r="A94" s="5"/>
      <c r="B94" s="61">
        <v>87</v>
      </c>
      <c r="C94" s="62"/>
      <c r="D94" s="63" t="s">
        <v>108</v>
      </c>
      <c r="E94" s="64">
        <v>927.1844134937534</v>
      </c>
      <c r="F94" s="64">
        <v>927.1844134937537</v>
      </c>
      <c r="G94" s="64">
        <v>0</v>
      </c>
      <c r="H94" s="52">
        <f t="shared" si="7"/>
        <v>927.1844134937537</v>
      </c>
      <c r="I94" s="64">
        <v>0</v>
      </c>
      <c r="J94" s="64">
        <v>0</v>
      </c>
      <c r="K94" s="52">
        <f t="shared" si="8"/>
        <v>0</v>
      </c>
      <c r="L94" s="56">
        <f t="shared" si="6"/>
        <v>-3.410605131648481E-13</v>
      </c>
      <c r="M94" s="56">
        <f t="shared" si="9"/>
        <v>-3.410605131648481E-13</v>
      </c>
      <c r="N94" s="17"/>
      <c r="O94" s="12"/>
    </row>
    <row r="95" spans="1:15" s="8" customFormat="1" ht="12" customHeight="1">
      <c r="A95" s="5"/>
      <c r="B95" s="61">
        <v>90</v>
      </c>
      <c r="C95" s="62"/>
      <c r="D95" s="63" t="s">
        <v>109</v>
      </c>
      <c r="E95" s="64">
        <v>253.2794879999999</v>
      </c>
      <c r="F95" s="64">
        <v>253.27948799999993</v>
      </c>
      <c r="G95" s="64">
        <v>0</v>
      </c>
      <c r="H95" s="52">
        <f t="shared" si="7"/>
        <v>253.27948799999993</v>
      </c>
      <c r="I95" s="64">
        <v>0</v>
      </c>
      <c r="J95" s="64">
        <v>0</v>
      </c>
      <c r="K95" s="52">
        <f t="shared" si="8"/>
        <v>0</v>
      </c>
      <c r="L95" s="56">
        <f t="shared" si="6"/>
        <v>-2.842170943040401E-14</v>
      </c>
      <c r="M95" s="56">
        <f t="shared" si="9"/>
        <v>-2.842170943040401E-14</v>
      </c>
      <c r="N95" s="17"/>
      <c r="O95" s="12"/>
    </row>
    <row r="96" spans="1:15" s="8" customFormat="1" ht="12" customHeight="1">
      <c r="A96" s="5"/>
      <c r="B96" s="61">
        <v>91</v>
      </c>
      <c r="C96" s="62"/>
      <c r="D96" s="63" t="s">
        <v>110</v>
      </c>
      <c r="E96" s="64">
        <v>217.01263556444857</v>
      </c>
      <c r="F96" s="64">
        <v>217.0126355644486</v>
      </c>
      <c r="G96" s="64">
        <v>0</v>
      </c>
      <c r="H96" s="52">
        <f t="shared" si="7"/>
        <v>217.0126355644486</v>
      </c>
      <c r="I96" s="64">
        <v>0</v>
      </c>
      <c r="J96" s="64">
        <v>0</v>
      </c>
      <c r="K96" s="52">
        <f t="shared" si="8"/>
        <v>0</v>
      </c>
      <c r="L96" s="56">
        <f t="shared" si="6"/>
        <v>-2.842170943040401E-14</v>
      </c>
      <c r="M96" s="56">
        <f t="shared" si="9"/>
        <v>-2.842170943040401E-14</v>
      </c>
      <c r="N96" s="17"/>
      <c r="O96" s="12"/>
    </row>
    <row r="97" spans="1:15" s="8" customFormat="1" ht="12" customHeight="1">
      <c r="A97" s="5"/>
      <c r="B97" s="61">
        <v>92</v>
      </c>
      <c r="C97" s="62"/>
      <c r="D97" s="63" t="s">
        <v>111</v>
      </c>
      <c r="E97" s="64">
        <v>609.6514841203378</v>
      </c>
      <c r="F97" s="64">
        <v>609.6514841203377</v>
      </c>
      <c r="G97" s="64">
        <v>0</v>
      </c>
      <c r="H97" s="52">
        <f t="shared" si="7"/>
        <v>609.6514841203377</v>
      </c>
      <c r="I97" s="64">
        <v>0</v>
      </c>
      <c r="J97" s="64">
        <v>0</v>
      </c>
      <c r="K97" s="52">
        <f t="shared" si="8"/>
        <v>0</v>
      </c>
      <c r="L97" s="56">
        <f t="shared" si="6"/>
        <v>1.1368683772161603E-13</v>
      </c>
      <c r="M97" s="56">
        <f t="shared" si="9"/>
        <v>1.1368683772161603E-13</v>
      </c>
      <c r="N97" s="17"/>
      <c r="O97" s="12"/>
    </row>
    <row r="98" spans="1:15" s="8" customFormat="1" ht="12" customHeight="1">
      <c r="A98" s="5"/>
      <c r="B98" s="61">
        <v>93</v>
      </c>
      <c r="C98" s="62"/>
      <c r="D98" s="63" t="s">
        <v>112</v>
      </c>
      <c r="E98" s="64">
        <v>327.3199544205665</v>
      </c>
      <c r="F98" s="64">
        <v>327.3199544205665</v>
      </c>
      <c r="G98" s="64">
        <v>0</v>
      </c>
      <c r="H98" s="52">
        <f t="shared" si="7"/>
        <v>327.3199544205665</v>
      </c>
      <c r="I98" s="64">
        <v>0</v>
      </c>
      <c r="J98" s="64">
        <v>0</v>
      </c>
      <c r="K98" s="52">
        <f t="shared" si="8"/>
        <v>0</v>
      </c>
      <c r="L98" s="56">
        <f t="shared" si="6"/>
        <v>0</v>
      </c>
      <c r="M98" s="56">
        <f t="shared" si="9"/>
        <v>0</v>
      </c>
      <c r="N98" s="17"/>
      <c r="O98" s="12"/>
    </row>
    <row r="99" spans="1:15" s="8" customFormat="1" ht="12" customHeight="1">
      <c r="A99" s="5"/>
      <c r="B99" s="61">
        <v>94</v>
      </c>
      <c r="C99" s="62"/>
      <c r="D99" s="63" t="s">
        <v>113</v>
      </c>
      <c r="E99" s="64">
        <v>109.11370799999999</v>
      </c>
      <c r="F99" s="64">
        <v>109.11370799999999</v>
      </c>
      <c r="G99" s="64">
        <v>0</v>
      </c>
      <c r="H99" s="52">
        <f t="shared" si="7"/>
        <v>109.11370799999999</v>
      </c>
      <c r="I99" s="64">
        <v>0</v>
      </c>
      <c r="J99" s="64">
        <v>0</v>
      </c>
      <c r="K99" s="52">
        <f t="shared" si="8"/>
        <v>0</v>
      </c>
      <c r="L99" s="56">
        <f t="shared" si="6"/>
        <v>0</v>
      </c>
      <c r="M99" s="56">
        <f t="shared" si="9"/>
        <v>0</v>
      </c>
      <c r="N99" s="17"/>
      <c r="O99" s="12"/>
    </row>
    <row r="100" spans="1:15" s="8" customFormat="1" ht="12" customHeight="1">
      <c r="A100" s="5"/>
      <c r="B100" s="61">
        <v>95</v>
      </c>
      <c r="C100" s="62"/>
      <c r="D100" s="63" t="s">
        <v>114</v>
      </c>
      <c r="E100" s="64">
        <v>145.18134594520427</v>
      </c>
      <c r="F100" s="64">
        <v>145.18134594520424</v>
      </c>
      <c r="G100" s="64">
        <v>0</v>
      </c>
      <c r="H100" s="52">
        <f t="shared" si="7"/>
        <v>145.18134594520424</v>
      </c>
      <c r="I100" s="64">
        <v>0</v>
      </c>
      <c r="J100" s="64">
        <v>0</v>
      </c>
      <c r="K100" s="52">
        <f t="shared" si="8"/>
        <v>0</v>
      </c>
      <c r="L100" s="56">
        <f t="shared" si="6"/>
        <v>2.842170943040401E-14</v>
      </c>
      <c r="M100" s="56">
        <f t="shared" si="9"/>
        <v>2.842170943040401E-14</v>
      </c>
      <c r="N100" s="17"/>
      <c r="O100" s="12"/>
    </row>
    <row r="101" spans="1:15" s="8" customFormat="1" ht="12" customHeight="1">
      <c r="A101" s="5"/>
      <c r="B101" s="61">
        <v>98</v>
      </c>
      <c r="C101" s="62"/>
      <c r="D101" s="63" t="s">
        <v>115</v>
      </c>
      <c r="E101" s="64">
        <v>65.56968998467045</v>
      </c>
      <c r="F101" s="64">
        <v>65.56968998467045</v>
      </c>
      <c r="G101" s="64">
        <v>0</v>
      </c>
      <c r="H101" s="52">
        <f t="shared" si="7"/>
        <v>65.56968998467045</v>
      </c>
      <c r="I101" s="64">
        <v>0</v>
      </c>
      <c r="J101" s="64">
        <v>0</v>
      </c>
      <c r="K101" s="52">
        <f t="shared" si="8"/>
        <v>0</v>
      </c>
      <c r="L101" s="56">
        <f t="shared" si="6"/>
        <v>0</v>
      </c>
      <c r="M101" s="56">
        <f t="shared" si="9"/>
        <v>0</v>
      </c>
      <c r="N101" s="17"/>
      <c r="O101" s="12"/>
    </row>
    <row r="102" spans="1:15" s="8" customFormat="1" ht="16.5" customHeight="1">
      <c r="A102" s="5"/>
      <c r="B102" s="61">
        <v>99</v>
      </c>
      <c r="C102" s="62"/>
      <c r="D102" s="63" t="s">
        <v>116</v>
      </c>
      <c r="E102" s="64">
        <v>844.5473189606645</v>
      </c>
      <c r="F102" s="64">
        <v>844.5473189606647</v>
      </c>
      <c r="G102" s="64">
        <v>0</v>
      </c>
      <c r="H102" s="52">
        <f t="shared" si="7"/>
        <v>844.5473189606647</v>
      </c>
      <c r="I102" s="64">
        <v>0</v>
      </c>
      <c r="J102" s="64">
        <v>0</v>
      </c>
      <c r="K102" s="52">
        <f t="shared" si="8"/>
        <v>0</v>
      </c>
      <c r="L102" s="56">
        <f t="shared" si="6"/>
        <v>-2.2737367544323206E-13</v>
      </c>
      <c r="M102" s="56">
        <f t="shared" si="9"/>
        <v>-2.2737367544323206E-13</v>
      </c>
      <c r="N102" s="17"/>
      <c r="O102" s="12"/>
    </row>
    <row r="103" spans="1:15" s="8" customFormat="1" ht="12" customHeight="1">
      <c r="A103" s="5"/>
      <c r="B103" s="61">
        <v>100</v>
      </c>
      <c r="C103" s="62"/>
      <c r="D103" s="63" t="s">
        <v>117</v>
      </c>
      <c r="E103" s="64">
        <v>1500.4377632612263</v>
      </c>
      <c r="F103" s="64">
        <v>1500.4377632612263</v>
      </c>
      <c r="G103" s="64">
        <v>0</v>
      </c>
      <c r="H103" s="52">
        <f t="shared" si="7"/>
        <v>1500.4377632612263</v>
      </c>
      <c r="I103" s="64">
        <v>0</v>
      </c>
      <c r="J103" s="64">
        <v>0</v>
      </c>
      <c r="K103" s="52">
        <f t="shared" si="8"/>
        <v>0</v>
      </c>
      <c r="L103" s="56">
        <f t="shared" si="6"/>
        <v>0</v>
      </c>
      <c r="M103" s="56">
        <f t="shared" si="9"/>
        <v>0</v>
      </c>
      <c r="N103" s="17"/>
      <c r="O103" s="12"/>
    </row>
    <row r="104" spans="1:15" s="8" customFormat="1" ht="12" customHeight="1">
      <c r="A104" s="5"/>
      <c r="B104" s="61">
        <v>101</v>
      </c>
      <c r="C104" s="62"/>
      <c r="D104" s="63" t="s">
        <v>273</v>
      </c>
      <c r="E104" s="64">
        <v>525.4732469000846</v>
      </c>
      <c r="F104" s="64">
        <v>518.5434850440901</v>
      </c>
      <c r="G104" s="64">
        <v>6.929761855994717</v>
      </c>
      <c r="H104" s="52">
        <f t="shared" si="7"/>
        <v>525.4732469000847</v>
      </c>
      <c r="I104" s="64">
        <v>0</v>
      </c>
      <c r="J104" s="64">
        <v>0</v>
      </c>
      <c r="K104" s="52">
        <f t="shared" si="8"/>
        <v>0</v>
      </c>
      <c r="L104" s="56">
        <f t="shared" si="6"/>
        <v>-1.1368683772161603E-13</v>
      </c>
      <c r="M104" s="56">
        <f t="shared" si="9"/>
        <v>-1.1368683772161603E-13</v>
      </c>
      <c r="N104" s="17"/>
      <c r="O104" s="12"/>
    </row>
    <row r="105" spans="1:15" s="8" customFormat="1" ht="12" customHeight="1">
      <c r="A105" s="5"/>
      <c r="B105" s="61">
        <v>102</v>
      </c>
      <c r="C105" s="62"/>
      <c r="D105" s="63" t="s">
        <v>118</v>
      </c>
      <c r="E105" s="64">
        <v>363.5139582431307</v>
      </c>
      <c r="F105" s="64">
        <v>363.5139582431307</v>
      </c>
      <c r="G105" s="64">
        <v>0</v>
      </c>
      <c r="H105" s="52">
        <f t="shared" si="7"/>
        <v>363.5139582431307</v>
      </c>
      <c r="I105" s="64">
        <v>0</v>
      </c>
      <c r="J105" s="64">
        <v>0</v>
      </c>
      <c r="K105" s="52">
        <f t="shared" si="8"/>
        <v>0</v>
      </c>
      <c r="L105" s="56">
        <f t="shared" si="6"/>
        <v>0</v>
      </c>
      <c r="M105" s="56">
        <f t="shared" si="9"/>
        <v>0</v>
      </c>
      <c r="N105" s="17"/>
      <c r="O105" s="12"/>
    </row>
    <row r="106" spans="1:15" s="8" customFormat="1" ht="12" customHeight="1">
      <c r="A106" s="5"/>
      <c r="B106" s="61">
        <v>103</v>
      </c>
      <c r="C106" s="62"/>
      <c r="D106" s="63" t="s">
        <v>119</v>
      </c>
      <c r="E106" s="64">
        <v>126.09609710220302</v>
      </c>
      <c r="F106" s="64">
        <v>126.09609710220298</v>
      </c>
      <c r="G106" s="64">
        <v>0</v>
      </c>
      <c r="H106" s="52">
        <f t="shared" si="7"/>
        <v>126.09609710220298</v>
      </c>
      <c r="I106" s="64">
        <v>0</v>
      </c>
      <c r="J106" s="64">
        <v>0</v>
      </c>
      <c r="K106" s="52">
        <f t="shared" si="8"/>
        <v>0</v>
      </c>
      <c r="L106" s="56">
        <f aca="true" t="shared" si="10" ref="L106:L169">E106-H106-K106</f>
        <v>4.263256414560601E-14</v>
      </c>
      <c r="M106" s="56">
        <f t="shared" si="9"/>
        <v>4.263256414560601E-14</v>
      </c>
      <c r="N106" s="17"/>
      <c r="O106" s="12"/>
    </row>
    <row r="107" spans="1:15" s="8" customFormat="1" ht="12" customHeight="1">
      <c r="A107" s="5"/>
      <c r="B107" s="61">
        <v>104</v>
      </c>
      <c r="C107" s="62"/>
      <c r="D107" s="63" t="s">
        <v>274</v>
      </c>
      <c r="E107" s="64">
        <v>3510.5536966795626</v>
      </c>
      <c r="F107" s="64">
        <v>3302.0209556127297</v>
      </c>
      <c r="G107" s="64">
        <v>10.533954124411911</v>
      </c>
      <c r="H107" s="52">
        <f t="shared" si="7"/>
        <v>3312.5549097371418</v>
      </c>
      <c r="I107" s="64">
        <v>0</v>
      </c>
      <c r="J107" s="64">
        <v>10.533954124411911</v>
      </c>
      <c r="K107" s="52">
        <f t="shared" si="8"/>
        <v>10.533954124411911</v>
      </c>
      <c r="L107" s="56">
        <f t="shared" si="10"/>
        <v>187.4648328180089</v>
      </c>
      <c r="M107" s="56">
        <f t="shared" si="9"/>
        <v>197.9987869424208</v>
      </c>
      <c r="N107" s="17"/>
      <c r="O107" s="12"/>
    </row>
    <row r="108" spans="1:15" s="8" customFormat="1" ht="12" customHeight="1">
      <c r="A108" s="5"/>
      <c r="B108" s="61">
        <v>105</v>
      </c>
      <c r="C108" s="62"/>
      <c r="D108" s="63" t="s">
        <v>120</v>
      </c>
      <c r="E108" s="64">
        <v>1912.0263309912796</v>
      </c>
      <c r="F108" s="64">
        <v>1912.0263309912796</v>
      </c>
      <c r="G108" s="64">
        <v>0</v>
      </c>
      <c r="H108" s="52">
        <f t="shared" si="7"/>
        <v>1912.0263309912796</v>
      </c>
      <c r="I108" s="64">
        <v>0</v>
      </c>
      <c r="J108" s="64">
        <v>0</v>
      </c>
      <c r="K108" s="52">
        <f t="shared" si="8"/>
        <v>0</v>
      </c>
      <c r="L108" s="56">
        <f t="shared" si="10"/>
        <v>0</v>
      </c>
      <c r="M108" s="56">
        <f t="shared" si="9"/>
        <v>0</v>
      </c>
      <c r="N108" s="17"/>
      <c r="O108" s="12"/>
    </row>
    <row r="109" spans="1:15" s="8" customFormat="1" ht="12" customHeight="1">
      <c r="A109" s="5"/>
      <c r="B109" s="61">
        <v>106</v>
      </c>
      <c r="C109" s="62"/>
      <c r="D109" s="63" t="s">
        <v>121</v>
      </c>
      <c r="E109" s="64">
        <v>1403.8969143754819</v>
      </c>
      <c r="F109" s="64">
        <v>1403.8969143754819</v>
      </c>
      <c r="G109" s="64">
        <v>0</v>
      </c>
      <c r="H109" s="52">
        <f t="shared" si="7"/>
        <v>1403.8969143754819</v>
      </c>
      <c r="I109" s="64">
        <v>0</v>
      </c>
      <c r="J109" s="64">
        <v>0</v>
      </c>
      <c r="K109" s="52">
        <f t="shared" si="8"/>
        <v>0</v>
      </c>
      <c r="L109" s="56">
        <f t="shared" si="10"/>
        <v>0</v>
      </c>
      <c r="M109" s="56">
        <f t="shared" si="9"/>
        <v>0</v>
      </c>
      <c r="N109" s="17"/>
      <c r="O109" s="12"/>
    </row>
    <row r="110" spans="1:15" s="8" customFormat="1" ht="12" customHeight="1">
      <c r="A110" s="5"/>
      <c r="B110" s="61">
        <v>107</v>
      </c>
      <c r="C110" s="62"/>
      <c r="D110" s="63" t="s">
        <v>122</v>
      </c>
      <c r="E110" s="64">
        <v>1139.9598484603998</v>
      </c>
      <c r="F110" s="64">
        <v>1139.9598484603998</v>
      </c>
      <c r="G110" s="64">
        <v>0</v>
      </c>
      <c r="H110" s="52">
        <f t="shared" si="7"/>
        <v>1139.9598484603998</v>
      </c>
      <c r="I110" s="64">
        <v>0</v>
      </c>
      <c r="J110" s="64">
        <v>0</v>
      </c>
      <c r="K110" s="52">
        <f t="shared" si="8"/>
        <v>0</v>
      </c>
      <c r="L110" s="56">
        <f t="shared" si="10"/>
        <v>0</v>
      </c>
      <c r="M110" s="56">
        <f t="shared" si="9"/>
        <v>0</v>
      </c>
      <c r="N110" s="17"/>
      <c r="O110" s="12"/>
    </row>
    <row r="111" spans="1:15" s="8" customFormat="1" ht="12" customHeight="1">
      <c r="A111" s="5"/>
      <c r="B111" s="61">
        <v>108</v>
      </c>
      <c r="C111" s="62"/>
      <c r="D111" s="63" t="s">
        <v>123</v>
      </c>
      <c r="E111" s="64">
        <v>645.6658994940931</v>
      </c>
      <c r="F111" s="64">
        <v>645.6658994940931</v>
      </c>
      <c r="G111" s="64">
        <v>0</v>
      </c>
      <c r="H111" s="52">
        <f t="shared" si="7"/>
        <v>645.6658994940931</v>
      </c>
      <c r="I111" s="64">
        <v>0</v>
      </c>
      <c r="J111" s="64">
        <v>0</v>
      </c>
      <c r="K111" s="52">
        <f t="shared" si="8"/>
        <v>0</v>
      </c>
      <c r="L111" s="56">
        <f t="shared" si="10"/>
        <v>0</v>
      </c>
      <c r="M111" s="56">
        <f t="shared" si="9"/>
        <v>0</v>
      </c>
      <c r="N111" s="17"/>
      <c r="O111" s="12"/>
    </row>
    <row r="112" spans="1:15" s="17" customFormat="1" ht="12" customHeight="1">
      <c r="A112" s="6"/>
      <c r="B112" s="61">
        <v>110</v>
      </c>
      <c r="C112" s="62"/>
      <c r="D112" s="63" t="s">
        <v>124</v>
      </c>
      <c r="E112" s="64">
        <v>98.95845127139873</v>
      </c>
      <c r="F112" s="64">
        <v>98.95845127139872</v>
      </c>
      <c r="G112" s="64">
        <v>0</v>
      </c>
      <c r="H112" s="52">
        <f t="shared" si="7"/>
        <v>98.95845127139872</v>
      </c>
      <c r="I112" s="64">
        <v>0</v>
      </c>
      <c r="J112" s="64">
        <v>0</v>
      </c>
      <c r="K112" s="52">
        <f t="shared" si="8"/>
        <v>0</v>
      </c>
      <c r="L112" s="56">
        <f t="shared" si="10"/>
        <v>1.4210854715202004E-14</v>
      </c>
      <c r="M112" s="56">
        <f t="shared" si="9"/>
        <v>1.4210854715202004E-14</v>
      </c>
      <c r="O112" s="12"/>
    </row>
    <row r="113" spans="1:15" s="17" customFormat="1" ht="12" customHeight="1">
      <c r="A113" s="6"/>
      <c r="B113" s="61">
        <v>111</v>
      </c>
      <c r="C113" s="62"/>
      <c r="D113" s="63" t="s">
        <v>275</v>
      </c>
      <c r="E113" s="64">
        <v>593.1260417323998</v>
      </c>
      <c r="F113" s="64">
        <v>533.8134373276494</v>
      </c>
      <c r="G113" s="64">
        <v>59.31260440475062</v>
      </c>
      <c r="H113" s="52">
        <f t="shared" si="7"/>
        <v>593.1260417323999</v>
      </c>
      <c r="I113" s="64">
        <v>0</v>
      </c>
      <c r="J113" s="64">
        <v>0</v>
      </c>
      <c r="K113" s="52">
        <f t="shared" si="8"/>
        <v>0</v>
      </c>
      <c r="L113" s="56">
        <f t="shared" si="10"/>
        <v>-1.1368683772161603E-13</v>
      </c>
      <c r="M113" s="56">
        <f t="shared" si="9"/>
        <v>-1.1368683772161603E-13</v>
      </c>
      <c r="O113" s="12"/>
    </row>
    <row r="114" spans="1:15" s="8" customFormat="1" ht="12" customHeight="1">
      <c r="A114" s="5"/>
      <c r="B114" s="61">
        <v>112</v>
      </c>
      <c r="C114" s="62"/>
      <c r="D114" s="63" t="s">
        <v>125</v>
      </c>
      <c r="E114" s="64">
        <v>257.98635823117894</v>
      </c>
      <c r="F114" s="64">
        <v>257.98635823117894</v>
      </c>
      <c r="G114" s="64">
        <v>0</v>
      </c>
      <c r="H114" s="52">
        <f t="shared" si="7"/>
        <v>257.98635823117894</v>
      </c>
      <c r="I114" s="64">
        <v>0</v>
      </c>
      <c r="J114" s="64">
        <v>0</v>
      </c>
      <c r="K114" s="52">
        <f t="shared" si="8"/>
        <v>0</v>
      </c>
      <c r="L114" s="56">
        <f t="shared" si="10"/>
        <v>0</v>
      </c>
      <c r="M114" s="56">
        <f t="shared" si="9"/>
        <v>0</v>
      </c>
      <c r="N114" s="17"/>
      <c r="O114" s="12"/>
    </row>
    <row r="115" spans="1:15" s="8" customFormat="1" ht="12" customHeight="1">
      <c r="A115" s="5"/>
      <c r="B115" s="61">
        <v>113</v>
      </c>
      <c r="C115" s="62"/>
      <c r="D115" s="63" t="s">
        <v>126</v>
      </c>
      <c r="E115" s="64">
        <v>675.5781496854231</v>
      </c>
      <c r="F115" s="64">
        <v>675.5781496854231</v>
      </c>
      <c r="G115" s="64">
        <v>0</v>
      </c>
      <c r="H115" s="52">
        <f t="shared" si="7"/>
        <v>675.5781496854231</v>
      </c>
      <c r="I115" s="64">
        <v>0</v>
      </c>
      <c r="J115" s="64">
        <v>0</v>
      </c>
      <c r="K115" s="52">
        <f t="shared" si="8"/>
        <v>0</v>
      </c>
      <c r="L115" s="56">
        <f t="shared" si="10"/>
        <v>0</v>
      </c>
      <c r="M115" s="56">
        <f t="shared" si="9"/>
        <v>0</v>
      </c>
      <c r="N115" s="17"/>
      <c r="O115" s="12"/>
    </row>
    <row r="116" spans="1:15" s="8" customFormat="1" ht="12" customHeight="1">
      <c r="A116" s="5"/>
      <c r="B116" s="82">
        <v>114</v>
      </c>
      <c r="C116" s="83"/>
      <c r="D116" s="84" t="s">
        <v>127</v>
      </c>
      <c r="E116" s="85">
        <v>575.7208655146851</v>
      </c>
      <c r="F116" s="85">
        <v>575.7208655146851</v>
      </c>
      <c r="G116" s="85">
        <v>0</v>
      </c>
      <c r="H116" s="81">
        <f t="shared" si="7"/>
        <v>575.7208655146851</v>
      </c>
      <c r="I116" s="85">
        <v>0</v>
      </c>
      <c r="J116" s="85">
        <v>0</v>
      </c>
      <c r="K116" s="81">
        <f t="shared" si="8"/>
        <v>0</v>
      </c>
      <c r="L116" s="80">
        <f t="shared" si="10"/>
        <v>0</v>
      </c>
      <c r="M116" s="80">
        <f t="shared" si="9"/>
        <v>0</v>
      </c>
      <c r="N116" s="17"/>
      <c r="O116" s="12"/>
    </row>
    <row r="117" spans="1:15" s="8" customFormat="1" ht="15" customHeight="1">
      <c r="A117" s="5"/>
      <c r="B117" s="61">
        <v>117</v>
      </c>
      <c r="C117" s="62"/>
      <c r="D117" s="63" t="s">
        <v>128</v>
      </c>
      <c r="E117" s="64">
        <v>832.95784</v>
      </c>
      <c r="F117" s="64">
        <v>832.9578399999998</v>
      </c>
      <c r="G117" s="64">
        <v>0</v>
      </c>
      <c r="H117" s="52">
        <f t="shared" si="7"/>
        <v>832.9578399999998</v>
      </c>
      <c r="I117" s="64">
        <v>0</v>
      </c>
      <c r="J117" s="64">
        <v>0</v>
      </c>
      <c r="K117" s="52">
        <f t="shared" si="8"/>
        <v>0</v>
      </c>
      <c r="L117" s="56">
        <f t="shared" si="10"/>
        <v>2.2737367544323206E-13</v>
      </c>
      <c r="M117" s="56">
        <f t="shared" si="9"/>
        <v>2.2737367544323206E-13</v>
      </c>
      <c r="N117" s="17"/>
      <c r="O117" s="12"/>
    </row>
    <row r="118" spans="1:15" s="8" customFormat="1" ht="15.75" customHeight="1">
      <c r="A118" s="5"/>
      <c r="B118" s="61">
        <v>118</v>
      </c>
      <c r="C118" s="62"/>
      <c r="D118" s="63" t="s">
        <v>129</v>
      </c>
      <c r="E118" s="64">
        <v>388.6621704463796</v>
      </c>
      <c r="F118" s="64">
        <v>388.66217044637966</v>
      </c>
      <c r="G118" s="64">
        <v>0</v>
      </c>
      <c r="H118" s="52">
        <f t="shared" si="7"/>
        <v>388.66217044637966</v>
      </c>
      <c r="I118" s="64">
        <v>0</v>
      </c>
      <c r="J118" s="64">
        <v>0</v>
      </c>
      <c r="K118" s="52">
        <f t="shared" si="8"/>
        <v>0</v>
      </c>
      <c r="L118" s="56">
        <f t="shared" si="10"/>
        <v>-5.684341886080802E-14</v>
      </c>
      <c r="M118" s="56">
        <f t="shared" si="9"/>
        <v>-5.684341886080802E-14</v>
      </c>
      <c r="N118" s="17"/>
      <c r="O118" s="12"/>
    </row>
    <row r="119" spans="1:15" s="8" customFormat="1" ht="12" customHeight="1">
      <c r="A119" s="5"/>
      <c r="B119" s="61">
        <v>122</v>
      </c>
      <c r="C119" s="62"/>
      <c r="D119" s="63" t="s">
        <v>130</v>
      </c>
      <c r="E119" s="64">
        <v>203.6161770440327</v>
      </c>
      <c r="F119" s="64">
        <v>203.61617704403275</v>
      </c>
      <c r="G119" s="64">
        <v>0</v>
      </c>
      <c r="H119" s="52">
        <f t="shared" si="7"/>
        <v>203.61617704403275</v>
      </c>
      <c r="I119" s="64">
        <v>0</v>
      </c>
      <c r="J119" s="64">
        <v>0</v>
      </c>
      <c r="K119" s="52">
        <f t="shared" si="8"/>
        <v>0</v>
      </c>
      <c r="L119" s="56">
        <f t="shared" si="10"/>
        <v>-5.684341886080802E-14</v>
      </c>
      <c r="M119" s="56">
        <f t="shared" si="9"/>
        <v>-5.684341886080802E-14</v>
      </c>
      <c r="N119" s="17"/>
      <c r="O119" s="12"/>
    </row>
    <row r="120" spans="1:15" s="8" customFormat="1" ht="12" customHeight="1">
      <c r="A120" s="5"/>
      <c r="B120" s="61">
        <v>123</v>
      </c>
      <c r="C120" s="62"/>
      <c r="D120" s="63" t="s">
        <v>131</v>
      </c>
      <c r="E120" s="64">
        <v>99.84523036501513</v>
      </c>
      <c r="F120" s="64">
        <v>99.84523036501514</v>
      </c>
      <c r="G120" s="64">
        <v>0</v>
      </c>
      <c r="H120" s="52">
        <f t="shared" si="7"/>
        <v>99.84523036501514</v>
      </c>
      <c r="I120" s="64">
        <v>0</v>
      </c>
      <c r="J120" s="64">
        <v>0</v>
      </c>
      <c r="K120" s="52">
        <f t="shared" si="8"/>
        <v>0</v>
      </c>
      <c r="L120" s="56">
        <f t="shared" si="10"/>
        <v>-1.4210854715202004E-14</v>
      </c>
      <c r="M120" s="56">
        <f t="shared" si="9"/>
        <v>-1.4210854715202004E-14</v>
      </c>
      <c r="N120" s="17"/>
      <c r="O120" s="12"/>
    </row>
    <row r="121" spans="1:15" s="8" customFormat="1" ht="12" customHeight="1">
      <c r="A121" s="5"/>
      <c r="B121" s="61">
        <v>124</v>
      </c>
      <c r="C121" s="62"/>
      <c r="D121" s="63" t="s">
        <v>132</v>
      </c>
      <c r="E121" s="64">
        <v>1013.9218039429023</v>
      </c>
      <c r="F121" s="64">
        <v>1013.9218039429026</v>
      </c>
      <c r="G121" s="64">
        <v>0</v>
      </c>
      <c r="H121" s="52">
        <f t="shared" si="7"/>
        <v>1013.9218039429026</v>
      </c>
      <c r="I121" s="64">
        <v>0</v>
      </c>
      <c r="J121" s="64">
        <v>0</v>
      </c>
      <c r="K121" s="52">
        <f t="shared" si="8"/>
        <v>0</v>
      </c>
      <c r="L121" s="56">
        <f t="shared" si="10"/>
        <v>-2.2737367544323206E-13</v>
      </c>
      <c r="M121" s="56">
        <f t="shared" si="9"/>
        <v>-2.2737367544323206E-13</v>
      </c>
      <c r="N121" s="17"/>
      <c r="O121" s="12"/>
    </row>
    <row r="122" spans="1:15" s="8" customFormat="1" ht="12" customHeight="1">
      <c r="A122" s="5"/>
      <c r="B122" s="61">
        <v>126</v>
      </c>
      <c r="C122" s="62"/>
      <c r="D122" s="63" t="s">
        <v>133</v>
      </c>
      <c r="E122" s="64">
        <v>1592.1301571915608</v>
      </c>
      <c r="F122" s="64">
        <v>1592.130157191561</v>
      </c>
      <c r="G122" s="64">
        <v>0</v>
      </c>
      <c r="H122" s="52">
        <f t="shared" si="7"/>
        <v>1592.130157191561</v>
      </c>
      <c r="I122" s="64">
        <v>0</v>
      </c>
      <c r="J122" s="64">
        <v>0</v>
      </c>
      <c r="K122" s="52">
        <f t="shared" si="8"/>
        <v>0</v>
      </c>
      <c r="L122" s="56">
        <f t="shared" si="10"/>
        <v>-2.2737367544323206E-13</v>
      </c>
      <c r="M122" s="56">
        <f t="shared" si="9"/>
        <v>-2.2737367544323206E-13</v>
      </c>
      <c r="N122" s="17"/>
      <c r="O122" s="12"/>
    </row>
    <row r="123" spans="1:15" s="8" customFormat="1" ht="12" customHeight="1">
      <c r="A123" s="5"/>
      <c r="B123" s="61">
        <v>127</v>
      </c>
      <c r="C123" s="62"/>
      <c r="D123" s="63" t="s">
        <v>134</v>
      </c>
      <c r="E123" s="64">
        <v>1342.8349443746322</v>
      </c>
      <c r="F123" s="64">
        <v>1342.8349443746329</v>
      </c>
      <c r="G123" s="64">
        <v>0</v>
      </c>
      <c r="H123" s="52">
        <f t="shared" si="7"/>
        <v>1342.8349443746329</v>
      </c>
      <c r="I123" s="64">
        <v>0</v>
      </c>
      <c r="J123" s="64">
        <v>0</v>
      </c>
      <c r="K123" s="52">
        <f t="shared" si="8"/>
        <v>0</v>
      </c>
      <c r="L123" s="56">
        <f t="shared" si="10"/>
        <v>-6.821210263296962E-13</v>
      </c>
      <c r="M123" s="56">
        <f t="shared" si="9"/>
        <v>-6.821210263296962E-13</v>
      </c>
      <c r="N123" s="17"/>
      <c r="O123" s="12"/>
    </row>
    <row r="124" spans="1:15" s="8" customFormat="1" ht="12" customHeight="1">
      <c r="A124" s="5"/>
      <c r="B124" s="61">
        <v>128</v>
      </c>
      <c r="C124" s="62"/>
      <c r="D124" s="63" t="s">
        <v>135</v>
      </c>
      <c r="E124" s="64">
        <v>1252.286081682123</v>
      </c>
      <c r="F124" s="64">
        <v>1252.2860816821233</v>
      </c>
      <c r="G124" s="64">
        <v>0</v>
      </c>
      <c r="H124" s="52">
        <f t="shared" si="7"/>
        <v>1252.2860816821233</v>
      </c>
      <c r="I124" s="64">
        <v>0</v>
      </c>
      <c r="J124" s="64">
        <v>0</v>
      </c>
      <c r="K124" s="52">
        <f t="shared" si="8"/>
        <v>0</v>
      </c>
      <c r="L124" s="56">
        <f t="shared" si="10"/>
        <v>-2.2737367544323206E-13</v>
      </c>
      <c r="M124" s="56">
        <f t="shared" si="9"/>
        <v>-2.2737367544323206E-13</v>
      </c>
      <c r="N124" s="17"/>
      <c r="O124" s="12"/>
    </row>
    <row r="125" spans="1:15" s="8" customFormat="1" ht="12" customHeight="1">
      <c r="A125" s="5"/>
      <c r="B125" s="61">
        <v>130</v>
      </c>
      <c r="C125" s="62"/>
      <c r="D125" s="63" t="s">
        <v>136</v>
      </c>
      <c r="E125" s="64">
        <v>1728.936282918319</v>
      </c>
      <c r="F125" s="64">
        <v>1651.172972435281</v>
      </c>
      <c r="G125" s="64">
        <v>26.27881485557567</v>
      </c>
      <c r="H125" s="52">
        <f t="shared" si="7"/>
        <v>1677.4517872908568</v>
      </c>
      <c r="I125" s="64">
        <v>0</v>
      </c>
      <c r="J125" s="64">
        <v>1.8352141583729502</v>
      </c>
      <c r="K125" s="52">
        <f t="shared" si="8"/>
        <v>1.8352141583729502</v>
      </c>
      <c r="L125" s="56">
        <f t="shared" si="10"/>
        <v>49.64928146908919</v>
      </c>
      <c r="M125" s="56">
        <f t="shared" si="9"/>
        <v>51.48449562746214</v>
      </c>
      <c r="N125" s="17"/>
      <c r="O125" s="12"/>
    </row>
    <row r="126" spans="1:15" s="8" customFormat="1" ht="12" customHeight="1">
      <c r="A126" s="5"/>
      <c r="B126" s="61">
        <v>132</v>
      </c>
      <c r="C126" s="62"/>
      <c r="D126" s="63" t="s">
        <v>137</v>
      </c>
      <c r="E126" s="64">
        <v>2057.2927936</v>
      </c>
      <c r="F126" s="64">
        <v>1577.2578085605353</v>
      </c>
      <c r="G126" s="64">
        <v>137.15285291830745</v>
      </c>
      <c r="H126" s="52">
        <f t="shared" si="7"/>
        <v>1714.4106614788427</v>
      </c>
      <c r="I126" s="64">
        <v>0</v>
      </c>
      <c r="J126" s="64">
        <v>137.15285291830745</v>
      </c>
      <c r="K126" s="52">
        <f t="shared" si="8"/>
        <v>137.15285291830745</v>
      </c>
      <c r="L126" s="56">
        <f t="shared" si="10"/>
        <v>205.72927920284994</v>
      </c>
      <c r="M126" s="56">
        <f t="shared" si="9"/>
        <v>342.8821321211574</v>
      </c>
      <c r="N126" s="17"/>
      <c r="O126" s="12"/>
    </row>
    <row r="127" spans="1:15" s="8" customFormat="1" ht="15.75" customHeight="1">
      <c r="A127" s="5"/>
      <c r="B127" s="61">
        <v>136</v>
      </c>
      <c r="C127" s="62"/>
      <c r="D127" s="63" t="s">
        <v>138</v>
      </c>
      <c r="E127" s="64">
        <v>128.17963022123539</v>
      </c>
      <c r="F127" s="64">
        <v>128.1796302212354</v>
      </c>
      <c r="G127" s="64">
        <v>0</v>
      </c>
      <c r="H127" s="52">
        <f t="shared" si="7"/>
        <v>128.1796302212354</v>
      </c>
      <c r="I127" s="64">
        <v>0</v>
      </c>
      <c r="J127" s="64">
        <v>0</v>
      </c>
      <c r="K127" s="52">
        <f t="shared" si="8"/>
        <v>0</v>
      </c>
      <c r="L127" s="56">
        <f t="shared" si="10"/>
        <v>-2.842170943040401E-14</v>
      </c>
      <c r="M127" s="56">
        <f t="shared" si="9"/>
        <v>-2.842170943040401E-14</v>
      </c>
      <c r="N127" s="17"/>
      <c r="O127" s="12"/>
    </row>
    <row r="128" spans="1:15" s="8" customFormat="1" ht="12" customHeight="1">
      <c r="A128" s="5"/>
      <c r="B128" s="61">
        <v>138</v>
      </c>
      <c r="C128" s="62"/>
      <c r="D128" s="63" t="s">
        <v>139</v>
      </c>
      <c r="E128" s="64">
        <v>168.80870299110603</v>
      </c>
      <c r="F128" s="64">
        <v>168.80870299110612</v>
      </c>
      <c r="G128" s="64">
        <v>0</v>
      </c>
      <c r="H128" s="52">
        <f t="shared" si="7"/>
        <v>168.80870299110612</v>
      </c>
      <c r="I128" s="64">
        <v>0</v>
      </c>
      <c r="J128" s="64">
        <v>0</v>
      </c>
      <c r="K128" s="52">
        <f t="shared" si="8"/>
        <v>0</v>
      </c>
      <c r="L128" s="56">
        <f t="shared" si="10"/>
        <v>-8.526512829121202E-14</v>
      </c>
      <c r="M128" s="56">
        <f t="shared" si="9"/>
        <v>-8.526512829121202E-14</v>
      </c>
      <c r="N128" s="17"/>
      <c r="O128" s="12"/>
    </row>
    <row r="129" spans="1:15" s="8" customFormat="1" ht="12" customHeight="1">
      <c r="A129" s="5"/>
      <c r="B129" s="61">
        <v>139</v>
      </c>
      <c r="C129" s="62"/>
      <c r="D129" s="63" t="s">
        <v>276</v>
      </c>
      <c r="E129" s="64">
        <v>225.60021254362863</v>
      </c>
      <c r="F129" s="64">
        <v>219.55198744066877</v>
      </c>
      <c r="G129" s="64">
        <v>6.048225102959848</v>
      </c>
      <c r="H129" s="52">
        <f t="shared" si="7"/>
        <v>225.60021254362863</v>
      </c>
      <c r="I129" s="64">
        <v>0</v>
      </c>
      <c r="J129" s="64">
        <v>0</v>
      </c>
      <c r="K129" s="52">
        <f t="shared" si="8"/>
        <v>0</v>
      </c>
      <c r="L129" s="56">
        <f t="shared" si="10"/>
        <v>0</v>
      </c>
      <c r="M129" s="56">
        <f t="shared" si="9"/>
        <v>0</v>
      </c>
      <c r="N129" s="17"/>
      <c r="O129" s="12"/>
    </row>
    <row r="130" spans="1:15" s="8" customFormat="1" ht="12" customHeight="1">
      <c r="A130" s="5"/>
      <c r="B130" s="61">
        <v>140</v>
      </c>
      <c r="C130" s="62"/>
      <c r="D130" s="63" t="s">
        <v>140</v>
      </c>
      <c r="E130" s="64">
        <v>246.4403576228</v>
      </c>
      <c r="F130" s="64">
        <v>158.06607256202398</v>
      </c>
      <c r="G130" s="64">
        <v>16.18879972845716</v>
      </c>
      <c r="H130" s="52">
        <f t="shared" si="7"/>
        <v>174.25487229048113</v>
      </c>
      <c r="I130" s="64">
        <v>0</v>
      </c>
      <c r="J130" s="64">
        <v>14.08336689850029</v>
      </c>
      <c r="K130" s="52">
        <f t="shared" si="8"/>
        <v>14.08336689850029</v>
      </c>
      <c r="L130" s="56">
        <f t="shared" si="10"/>
        <v>58.10211843381859</v>
      </c>
      <c r="M130" s="56">
        <f t="shared" si="9"/>
        <v>72.18548533231888</v>
      </c>
      <c r="N130" s="17"/>
      <c r="O130" s="12"/>
    </row>
    <row r="131" spans="1:15" s="8" customFormat="1" ht="12" customHeight="1">
      <c r="A131" s="5"/>
      <c r="B131" s="61">
        <v>141</v>
      </c>
      <c r="C131" s="62"/>
      <c r="D131" s="63" t="s">
        <v>141</v>
      </c>
      <c r="E131" s="64">
        <v>219.06754368671884</v>
      </c>
      <c r="F131" s="64">
        <v>219.06754368671884</v>
      </c>
      <c r="G131" s="64">
        <v>0</v>
      </c>
      <c r="H131" s="52">
        <f t="shared" si="7"/>
        <v>219.06754368671884</v>
      </c>
      <c r="I131" s="64">
        <v>0</v>
      </c>
      <c r="J131" s="64">
        <v>0</v>
      </c>
      <c r="K131" s="52">
        <f t="shared" si="8"/>
        <v>0</v>
      </c>
      <c r="L131" s="56">
        <f t="shared" si="10"/>
        <v>0</v>
      </c>
      <c r="M131" s="56">
        <f t="shared" si="9"/>
        <v>0</v>
      </c>
      <c r="N131" s="17"/>
      <c r="O131" s="12"/>
    </row>
    <row r="132" spans="1:15" s="8" customFormat="1" ht="12" customHeight="1">
      <c r="A132" s="5"/>
      <c r="B132" s="61">
        <v>142</v>
      </c>
      <c r="C132" s="62"/>
      <c r="D132" s="63" t="s">
        <v>142</v>
      </c>
      <c r="E132" s="64">
        <v>785.5383551735022</v>
      </c>
      <c r="F132" s="64">
        <v>785.5383551735025</v>
      </c>
      <c r="G132" s="64">
        <v>0</v>
      </c>
      <c r="H132" s="52">
        <f t="shared" si="7"/>
        <v>785.5383551735025</v>
      </c>
      <c r="I132" s="64">
        <v>0</v>
      </c>
      <c r="J132" s="64">
        <v>0</v>
      </c>
      <c r="K132" s="52">
        <f t="shared" si="8"/>
        <v>0</v>
      </c>
      <c r="L132" s="56">
        <f t="shared" si="10"/>
        <v>-3.410605131648481E-13</v>
      </c>
      <c r="M132" s="56">
        <f t="shared" si="9"/>
        <v>-3.410605131648481E-13</v>
      </c>
      <c r="N132" s="17"/>
      <c r="O132" s="12"/>
    </row>
    <row r="133" spans="1:15" s="8" customFormat="1" ht="12" customHeight="1">
      <c r="A133" s="5"/>
      <c r="B133" s="61">
        <v>143</v>
      </c>
      <c r="C133" s="62"/>
      <c r="D133" s="63" t="s">
        <v>143</v>
      </c>
      <c r="E133" s="64">
        <v>1517.764537425832</v>
      </c>
      <c r="F133" s="64">
        <v>1517.7645374258325</v>
      </c>
      <c r="G133" s="64">
        <v>0</v>
      </c>
      <c r="H133" s="52">
        <f t="shared" si="7"/>
        <v>1517.7645374258325</v>
      </c>
      <c r="I133" s="64">
        <v>0</v>
      </c>
      <c r="J133" s="64">
        <v>0</v>
      </c>
      <c r="K133" s="52">
        <f t="shared" si="8"/>
        <v>0</v>
      </c>
      <c r="L133" s="56">
        <f t="shared" si="10"/>
        <v>-4.547473508864641E-13</v>
      </c>
      <c r="M133" s="56">
        <f t="shared" si="9"/>
        <v>-4.547473508864641E-13</v>
      </c>
      <c r="N133" s="17"/>
      <c r="O133" s="12"/>
    </row>
    <row r="134" spans="1:15" s="8" customFormat="1" ht="12" customHeight="1">
      <c r="A134" s="5"/>
      <c r="B134" s="61">
        <v>144</v>
      </c>
      <c r="C134" s="62"/>
      <c r="D134" s="63" t="s">
        <v>144</v>
      </c>
      <c r="E134" s="64">
        <v>1042.2881443904876</v>
      </c>
      <c r="F134" s="64">
        <v>1042.2881443904878</v>
      </c>
      <c r="G134" s="64">
        <v>0</v>
      </c>
      <c r="H134" s="52">
        <f t="shared" si="7"/>
        <v>1042.2881443904878</v>
      </c>
      <c r="I134" s="64">
        <v>0</v>
      </c>
      <c r="J134" s="64">
        <v>0</v>
      </c>
      <c r="K134" s="52">
        <f t="shared" si="8"/>
        <v>0</v>
      </c>
      <c r="L134" s="56">
        <f t="shared" si="10"/>
        <v>-2.2737367544323206E-13</v>
      </c>
      <c r="M134" s="56">
        <f t="shared" si="9"/>
        <v>-2.2737367544323206E-13</v>
      </c>
      <c r="N134" s="17"/>
      <c r="O134" s="12"/>
    </row>
    <row r="135" spans="1:15" s="8" customFormat="1" ht="12" customHeight="1">
      <c r="A135" s="5"/>
      <c r="B135" s="61">
        <v>146</v>
      </c>
      <c r="C135" s="62"/>
      <c r="D135" s="63" t="s">
        <v>145</v>
      </c>
      <c r="E135" s="64">
        <v>23556.49995590748</v>
      </c>
      <c r="F135" s="64">
        <v>5915.352107386427</v>
      </c>
      <c r="G135" s="64">
        <v>1028.6180677116838</v>
      </c>
      <c r="H135" s="52">
        <f t="shared" si="7"/>
        <v>6943.97017509811</v>
      </c>
      <c r="I135" s="64">
        <v>0</v>
      </c>
      <c r="J135" s="64">
        <v>999.6471921727335</v>
      </c>
      <c r="K135" s="52">
        <f t="shared" si="8"/>
        <v>999.6471921727335</v>
      </c>
      <c r="L135" s="56">
        <f t="shared" si="10"/>
        <v>15612.882588636634</v>
      </c>
      <c r="M135" s="56">
        <f t="shared" si="9"/>
        <v>16612.529780809367</v>
      </c>
      <c r="N135" s="17"/>
      <c r="O135" s="12"/>
    </row>
    <row r="136" spans="1:15" s="8" customFormat="1" ht="12" customHeight="1">
      <c r="A136" s="5"/>
      <c r="B136" s="61">
        <v>147</v>
      </c>
      <c r="C136" s="62"/>
      <c r="D136" s="63" t="s">
        <v>277</v>
      </c>
      <c r="E136" s="64">
        <v>3284.7183598399406</v>
      </c>
      <c r="F136" s="64">
        <v>3120.482441787824</v>
      </c>
      <c r="G136" s="64">
        <v>164.23591805211564</v>
      </c>
      <c r="H136" s="52">
        <f t="shared" si="7"/>
        <v>3284.7183598399397</v>
      </c>
      <c r="I136" s="64">
        <v>0</v>
      </c>
      <c r="J136" s="64">
        <v>0</v>
      </c>
      <c r="K136" s="52">
        <f t="shared" si="8"/>
        <v>0</v>
      </c>
      <c r="L136" s="56">
        <f t="shared" si="10"/>
        <v>9.094947017729282E-13</v>
      </c>
      <c r="M136" s="56">
        <f t="shared" si="9"/>
        <v>9.094947017729282E-13</v>
      </c>
      <c r="N136" s="17"/>
      <c r="O136" s="12"/>
    </row>
    <row r="137" spans="1:15" s="8" customFormat="1" ht="12" customHeight="1">
      <c r="A137" s="5"/>
      <c r="B137" s="61">
        <v>148</v>
      </c>
      <c r="C137" s="62"/>
      <c r="D137" s="63" t="s">
        <v>278</v>
      </c>
      <c r="E137" s="64">
        <v>520.5655137619284</v>
      </c>
      <c r="F137" s="64">
        <v>518.707906912968</v>
      </c>
      <c r="G137" s="64">
        <v>1.8576068489602404</v>
      </c>
      <c r="H137" s="52">
        <f t="shared" si="7"/>
        <v>520.5655137619283</v>
      </c>
      <c r="I137" s="64">
        <v>0</v>
      </c>
      <c r="J137" s="64">
        <v>0</v>
      </c>
      <c r="K137" s="52">
        <f t="shared" si="8"/>
        <v>0</v>
      </c>
      <c r="L137" s="56">
        <f t="shared" si="10"/>
        <v>1.1368683772161603E-13</v>
      </c>
      <c r="M137" s="56">
        <f t="shared" si="9"/>
        <v>1.1368683772161603E-13</v>
      </c>
      <c r="N137" s="17"/>
      <c r="O137" s="12"/>
    </row>
    <row r="138" spans="1:15" s="8" customFormat="1" ht="12" customHeight="1">
      <c r="A138" s="5"/>
      <c r="B138" s="61">
        <v>149</v>
      </c>
      <c r="C138" s="62"/>
      <c r="D138" s="63" t="s">
        <v>146</v>
      </c>
      <c r="E138" s="64">
        <v>843.7423466152601</v>
      </c>
      <c r="F138" s="64">
        <v>843.7423466152601</v>
      </c>
      <c r="G138" s="64">
        <v>0</v>
      </c>
      <c r="H138" s="52">
        <f t="shared" si="7"/>
        <v>843.7423466152601</v>
      </c>
      <c r="I138" s="64">
        <v>0</v>
      </c>
      <c r="J138" s="64">
        <v>0</v>
      </c>
      <c r="K138" s="52">
        <f t="shared" si="8"/>
        <v>0</v>
      </c>
      <c r="L138" s="56">
        <f t="shared" si="10"/>
        <v>0</v>
      </c>
      <c r="M138" s="56">
        <f t="shared" si="9"/>
        <v>0</v>
      </c>
      <c r="N138" s="17"/>
      <c r="O138" s="12"/>
    </row>
    <row r="139" spans="1:15" s="8" customFormat="1" ht="12" customHeight="1">
      <c r="A139" s="5"/>
      <c r="B139" s="61">
        <v>150</v>
      </c>
      <c r="C139" s="62"/>
      <c r="D139" s="63" t="s">
        <v>147</v>
      </c>
      <c r="E139" s="64">
        <v>893.4007617432039</v>
      </c>
      <c r="F139" s="64">
        <v>887.2722992093603</v>
      </c>
      <c r="G139" s="64">
        <v>1.5638304487125023</v>
      </c>
      <c r="H139" s="52">
        <f t="shared" si="7"/>
        <v>888.8361296580728</v>
      </c>
      <c r="I139" s="64">
        <v>0</v>
      </c>
      <c r="J139" s="64">
        <v>0.16271068465162244</v>
      </c>
      <c r="K139" s="52">
        <f t="shared" si="8"/>
        <v>0.16271068465162244</v>
      </c>
      <c r="L139" s="56">
        <f t="shared" si="10"/>
        <v>4.4019214004795435</v>
      </c>
      <c r="M139" s="56">
        <f t="shared" si="9"/>
        <v>4.564632085131166</v>
      </c>
      <c r="N139" s="17"/>
      <c r="O139" s="12"/>
    </row>
    <row r="140" spans="1:15" s="8" customFormat="1" ht="12" customHeight="1">
      <c r="A140" s="5"/>
      <c r="B140" s="61">
        <v>151</v>
      </c>
      <c r="C140" s="62"/>
      <c r="D140" s="63" t="s">
        <v>148</v>
      </c>
      <c r="E140" s="64">
        <v>292.2004948553318</v>
      </c>
      <c r="F140" s="64">
        <v>196.38508905782675</v>
      </c>
      <c r="G140" s="64">
        <v>29.220049496953937</v>
      </c>
      <c r="H140" s="52">
        <f t="shared" si="7"/>
        <v>225.6051385547807</v>
      </c>
      <c r="I140" s="64">
        <v>0</v>
      </c>
      <c r="J140" s="64">
        <v>29.220049496953937</v>
      </c>
      <c r="K140" s="52">
        <f t="shared" si="8"/>
        <v>29.220049496953937</v>
      </c>
      <c r="L140" s="56">
        <f t="shared" si="10"/>
        <v>37.375306803597155</v>
      </c>
      <c r="M140" s="56">
        <f t="shared" si="9"/>
        <v>66.59535630055109</v>
      </c>
      <c r="N140" s="17"/>
      <c r="O140" s="12"/>
    </row>
    <row r="141" spans="1:15" s="8" customFormat="1" ht="12" customHeight="1">
      <c r="A141" s="5"/>
      <c r="B141" s="61">
        <v>152</v>
      </c>
      <c r="C141" s="62"/>
      <c r="D141" s="63" t="s">
        <v>149</v>
      </c>
      <c r="E141" s="64">
        <v>1143.7330881431676</v>
      </c>
      <c r="F141" s="64">
        <v>993.2390272115928</v>
      </c>
      <c r="G141" s="64">
        <v>27.32456493903163</v>
      </c>
      <c r="H141" s="52">
        <f t="shared" si="7"/>
        <v>1020.5635921506243</v>
      </c>
      <c r="I141" s="64">
        <v>0</v>
      </c>
      <c r="J141" s="64">
        <v>21.532705430477566</v>
      </c>
      <c r="K141" s="52">
        <f t="shared" si="8"/>
        <v>21.532705430477566</v>
      </c>
      <c r="L141" s="56">
        <f t="shared" si="10"/>
        <v>101.6367905620657</v>
      </c>
      <c r="M141" s="56">
        <f t="shared" si="9"/>
        <v>123.16949599254326</v>
      </c>
      <c r="N141" s="17"/>
      <c r="O141" s="12"/>
    </row>
    <row r="142" spans="1:15" s="8" customFormat="1" ht="12" customHeight="1">
      <c r="A142" s="5"/>
      <c r="B142" s="61">
        <v>156</v>
      </c>
      <c r="C142" s="62"/>
      <c r="D142" s="63" t="s">
        <v>150</v>
      </c>
      <c r="E142" s="64">
        <v>318.46554060959784</v>
      </c>
      <c r="F142" s="64">
        <v>291.7381365118334</v>
      </c>
      <c r="G142" s="64">
        <v>19.117348753018533</v>
      </c>
      <c r="H142" s="52">
        <f aca="true" t="shared" si="11" ref="H142:H205">F142+G142</f>
        <v>310.8554852648519</v>
      </c>
      <c r="I142" s="64">
        <v>0</v>
      </c>
      <c r="J142" s="64">
        <v>3.953364740361539</v>
      </c>
      <c r="K142" s="52">
        <f aca="true" t="shared" si="12" ref="K142:K205">I142+J142</f>
        <v>3.953364740361539</v>
      </c>
      <c r="L142" s="56">
        <f t="shared" si="10"/>
        <v>3.656690604384406</v>
      </c>
      <c r="M142" s="56">
        <f t="shared" si="9"/>
        <v>7.610055344745945</v>
      </c>
      <c r="N142" s="17"/>
      <c r="O142" s="12"/>
    </row>
    <row r="143" spans="1:15" s="8" customFormat="1" ht="12" customHeight="1">
      <c r="A143" s="5"/>
      <c r="B143" s="61">
        <v>157</v>
      </c>
      <c r="C143" s="62"/>
      <c r="D143" s="63" t="s">
        <v>151</v>
      </c>
      <c r="E143" s="64">
        <v>2867.5672177748856</v>
      </c>
      <c r="F143" s="64">
        <v>2580.810495981348</v>
      </c>
      <c r="G143" s="64">
        <v>216.96549797157235</v>
      </c>
      <c r="H143" s="52">
        <f t="shared" si="11"/>
        <v>2797.7759939529205</v>
      </c>
      <c r="I143" s="64">
        <v>0</v>
      </c>
      <c r="J143" s="64">
        <v>2.4877749450676947</v>
      </c>
      <c r="K143" s="52">
        <f t="shared" si="12"/>
        <v>2.4877749450676947</v>
      </c>
      <c r="L143" s="56">
        <f t="shared" si="10"/>
        <v>67.3034488768974</v>
      </c>
      <c r="M143" s="56">
        <f t="shared" si="9"/>
        <v>69.7912238219651</v>
      </c>
      <c r="N143" s="17"/>
      <c r="O143" s="12"/>
    </row>
    <row r="144" spans="1:15" s="8" customFormat="1" ht="12" customHeight="1">
      <c r="A144" s="5"/>
      <c r="B144" s="61">
        <v>158</v>
      </c>
      <c r="C144" s="62"/>
      <c r="D144" s="63" t="s">
        <v>152</v>
      </c>
      <c r="E144" s="64">
        <v>248.47396374089604</v>
      </c>
      <c r="F144" s="64">
        <v>248.47396374089598</v>
      </c>
      <c r="G144" s="64">
        <v>0</v>
      </c>
      <c r="H144" s="52">
        <f t="shared" si="11"/>
        <v>248.47396374089598</v>
      </c>
      <c r="I144" s="64">
        <v>0</v>
      </c>
      <c r="J144" s="64">
        <v>0</v>
      </c>
      <c r="K144" s="52">
        <f t="shared" si="12"/>
        <v>0</v>
      </c>
      <c r="L144" s="56">
        <f t="shared" si="10"/>
        <v>5.684341886080802E-14</v>
      </c>
      <c r="M144" s="56">
        <f aca="true" t="shared" si="13" ref="M144:M207">K144+L144</f>
        <v>5.684341886080802E-14</v>
      </c>
      <c r="N144" s="17"/>
      <c r="O144" s="12"/>
    </row>
    <row r="145" spans="1:15" s="8" customFormat="1" ht="12" customHeight="1">
      <c r="A145" s="5"/>
      <c r="B145" s="61">
        <v>159</v>
      </c>
      <c r="C145" s="62"/>
      <c r="D145" s="63" t="s">
        <v>153</v>
      </c>
      <c r="E145" s="64">
        <v>84.73274312699873</v>
      </c>
      <c r="F145" s="64">
        <v>84.73274312699873</v>
      </c>
      <c r="G145" s="64">
        <v>0</v>
      </c>
      <c r="H145" s="52">
        <f t="shared" si="11"/>
        <v>84.73274312699873</v>
      </c>
      <c r="I145" s="64">
        <v>0</v>
      </c>
      <c r="J145" s="64">
        <v>0</v>
      </c>
      <c r="K145" s="52">
        <f t="shared" si="12"/>
        <v>0</v>
      </c>
      <c r="L145" s="56">
        <f t="shared" si="10"/>
        <v>0</v>
      </c>
      <c r="M145" s="56">
        <f t="shared" si="13"/>
        <v>0</v>
      </c>
      <c r="N145" s="17"/>
      <c r="O145" s="12"/>
    </row>
    <row r="146" spans="1:15" s="17" customFormat="1" ht="12" customHeight="1">
      <c r="A146" s="6"/>
      <c r="B146" s="61">
        <v>160</v>
      </c>
      <c r="C146" s="62"/>
      <c r="D146" s="63" t="s">
        <v>279</v>
      </c>
      <c r="E146" s="64">
        <v>20.44704220939111</v>
      </c>
      <c r="F146" s="64">
        <v>20.44704220939111</v>
      </c>
      <c r="G146" s="64">
        <v>0</v>
      </c>
      <c r="H146" s="52">
        <f t="shared" si="11"/>
        <v>20.44704220939111</v>
      </c>
      <c r="I146" s="64">
        <v>0</v>
      </c>
      <c r="J146" s="64">
        <v>0</v>
      </c>
      <c r="K146" s="52">
        <f t="shared" si="12"/>
        <v>0</v>
      </c>
      <c r="L146" s="56">
        <f t="shared" si="10"/>
        <v>0</v>
      </c>
      <c r="M146" s="56">
        <f t="shared" si="13"/>
        <v>0</v>
      </c>
      <c r="O146" s="12"/>
    </row>
    <row r="147" spans="1:15" s="17" customFormat="1" ht="12" customHeight="1">
      <c r="A147" s="6"/>
      <c r="B147" s="61">
        <v>161</v>
      </c>
      <c r="C147" s="62"/>
      <c r="D147" s="63" t="s">
        <v>154</v>
      </c>
      <c r="E147" s="64">
        <v>79.62096999999997</v>
      </c>
      <c r="F147" s="64">
        <v>79.62096999999999</v>
      </c>
      <c r="G147" s="64">
        <v>0</v>
      </c>
      <c r="H147" s="52">
        <f t="shared" si="11"/>
        <v>79.62096999999999</v>
      </c>
      <c r="I147" s="64">
        <v>0</v>
      </c>
      <c r="J147" s="64">
        <v>0</v>
      </c>
      <c r="K147" s="52">
        <f t="shared" si="12"/>
        <v>0</v>
      </c>
      <c r="L147" s="56">
        <f t="shared" si="10"/>
        <v>-1.4210854715202004E-14</v>
      </c>
      <c r="M147" s="56">
        <f t="shared" si="13"/>
        <v>-1.4210854715202004E-14</v>
      </c>
      <c r="O147" s="12"/>
    </row>
    <row r="148" spans="1:15" s="8" customFormat="1" ht="12" customHeight="1">
      <c r="A148" s="5"/>
      <c r="B148" s="61">
        <v>162</v>
      </c>
      <c r="C148" s="62"/>
      <c r="D148" s="63" t="s">
        <v>155</v>
      </c>
      <c r="E148" s="64">
        <v>35.711653999999996</v>
      </c>
      <c r="F148" s="64">
        <v>35.711653999999996</v>
      </c>
      <c r="G148" s="64">
        <v>0</v>
      </c>
      <c r="H148" s="52">
        <f t="shared" si="11"/>
        <v>35.711653999999996</v>
      </c>
      <c r="I148" s="64">
        <v>0</v>
      </c>
      <c r="J148" s="64">
        <v>0</v>
      </c>
      <c r="K148" s="52">
        <f t="shared" si="12"/>
        <v>0</v>
      </c>
      <c r="L148" s="56">
        <f t="shared" si="10"/>
        <v>0</v>
      </c>
      <c r="M148" s="56">
        <f t="shared" si="13"/>
        <v>0</v>
      </c>
      <c r="N148" s="17"/>
      <c r="O148" s="12"/>
    </row>
    <row r="149" spans="1:15" s="8" customFormat="1" ht="12" customHeight="1">
      <c r="A149" s="5"/>
      <c r="B149" s="61">
        <v>163</v>
      </c>
      <c r="C149" s="62"/>
      <c r="D149" s="63" t="s">
        <v>156</v>
      </c>
      <c r="E149" s="64">
        <v>294.79704262375253</v>
      </c>
      <c r="F149" s="64">
        <v>294.79704262375253</v>
      </c>
      <c r="G149" s="64">
        <v>0</v>
      </c>
      <c r="H149" s="52">
        <f t="shared" si="11"/>
        <v>294.79704262375253</v>
      </c>
      <c r="I149" s="64">
        <v>0</v>
      </c>
      <c r="J149" s="64">
        <v>0</v>
      </c>
      <c r="K149" s="52">
        <f t="shared" si="12"/>
        <v>0</v>
      </c>
      <c r="L149" s="56">
        <f t="shared" si="10"/>
        <v>0</v>
      </c>
      <c r="M149" s="56">
        <f t="shared" si="13"/>
        <v>0</v>
      </c>
      <c r="N149" s="17"/>
      <c r="O149" s="12"/>
    </row>
    <row r="150" spans="1:15" s="8" customFormat="1" ht="12" customHeight="1">
      <c r="A150" s="5"/>
      <c r="B150" s="61">
        <v>164</v>
      </c>
      <c r="C150" s="62"/>
      <c r="D150" s="63" t="s">
        <v>157</v>
      </c>
      <c r="E150" s="64">
        <v>735.7260968718539</v>
      </c>
      <c r="F150" s="64">
        <v>568.2289516225409</v>
      </c>
      <c r="G150" s="64">
        <v>80.4506619445144</v>
      </c>
      <c r="H150" s="52">
        <f t="shared" si="11"/>
        <v>648.6796135670553</v>
      </c>
      <c r="I150" s="64">
        <v>0</v>
      </c>
      <c r="J150" s="64">
        <v>51.93061888135191</v>
      </c>
      <c r="K150" s="52">
        <f t="shared" si="12"/>
        <v>51.93061888135191</v>
      </c>
      <c r="L150" s="56">
        <f t="shared" si="10"/>
        <v>35.11586442344667</v>
      </c>
      <c r="M150" s="56">
        <f t="shared" si="13"/>
        <v>87.04648330479858</v>
      </c>
      <c r="N150" s="17"/>
      <c r="O150" s="12"/>
    </row>
    <row r="151" spans="1:15" s="8" customFormat="1" ht="17.25" customHeight="1">
      <c r="A151" s="5"/>
      <c r="B151" s="82">
        <v>165</v>
      </c>
      <c r="C151" s="83"/>
      <c r="D151" s="84" t="s">
        <v>158</v>
      </c>
      <c r="E151" s="85">
        <v>109.85519230790754</v>
      </c>
      <c r="F151" s="85">
        <v>109.85519230790757</v>
      </c>
      <c r="G151" s="85">
        <v>0</v>
      </c>
      <c r="H151" s="81">
        <f t="shared" si="11"/>
        <v>109.85519230790757</v>
      </c>
      <c r="I151" s="85">
        <v>0</v>
      </c>
      <c r="J151" s="85">
        <v>0</v>
      </c>
      <c r="K151" s="81">
        <f t="shared" si="12"/>
        <v>0</v>
      </c>
      <c r="L151" s="80">
        <f t="shared" si="10"/>
        <v>-2.842170943040401E-14</v>
      </c>
      <c r="M151" s="80">
        <f t="shared" si="13"/>
        <v>-2.842170943040401E-14</v>
      </c>
      <c r="N151" s="17"/>
      <c r="O151" s="12"/>
    </row>
    <row r="152" spans="1:15" s="8" customFormat="1" ht="17.25" customHeight="1">
      <c r="A152" s="5"/>
      <c r="B152" s="61">
        <v>166</v>
      </c>
      <c r="C152" s="62"/>
      <c r="D152" s="63" t="s">
        <v>159</v>
      </c>
      <c r="E152" s="64">
        <v>1143.2315594945821</v>
      </c>
      <c r="F152" s="64">
        <v>1102.5826492378285</v>
      </c>
      <c r="G152" s="64">
        <v>20.464693891922195</v>
      </c>
      <c r="H152" s="52">
        <f t="shared" si="11"/>
        <v>1123.0473431297507</v>
      </c>
      <c r="I152" s="64">
        <v>0</v>
      </c>
      <c r="J152" s="64">
        <v>0.7194857105344562</v>
      </c>
      <c r="K152" s="52">
        <f t="shared" si="12"/>
        <v>0.7194857105344562</v>
      </c>
      <c r="L152" s="56">
        <f t="shared" si="10"/>
        <v>19.464730654296943</v>
      </c>
      <c r="M152" s="56">
        <f t="shared" si="13"/>
        <v>20.1842163648314</v>
      </c>
      <c r="N152" s="17"/>
      <c r="O152" s="12"/>
    </row>
    <row r="153" spans="1:15" s="8" customFormat="1" ht="12" customHeight="1">
      <c r="A153" s="5"/>
      <c r="B153" s="61">
        <v>167</v>
      </c>
      <c r="C153" s="62"/>
      <c r="D153" s="63" t="s">
        <v>160</v>
      </c>
      <c r="E153" s="64">
        <v>2716.5354857739967</v>
      </c>
      <c r="F153" s="64">
        <v>1629.9212916961726</v>
      </c>
      <c r="G153" s="64">
        <v>181.10236574401952</v>
      </c>
      <c r="H153" s="52">
        <f t="shared" si="11"/>
        <v>1811.0236574401922</v>
      </c>
      <c r="I153" s="64">
        <v>0</v>
      </c>
      <c r="J153" s="64">
        <v>181.10236574401952</v>
      </c>
      <c r="K153" s="52">
        <f t="shared" si="12"/>
        <v>181.10236574401952</v>
      </c>
      <c r="L153" s="56">
        <f t="shared" si="10"/>
        <v>724.409462589785</v>
      </c>
      <c r="M153" s="56">
        <f t="shared" si="13"/>
        <v>905.5118283338045</v>
      </c>
      <c r="N153" s="17"/>
      <c r="O153" s="12"/>
    </row>
    <row r="154" spans="1:15" s="8" customFormat="1" ht="12" customHeight="1">
      <c r="A154" s="5"/>
      <c r="B154" s="61">
        <v>168</v>
      </c>
      <c r="C154" s="62"/>
      <c r="D154" s="63" t="s">
        <v>161</v>
      </c>
      <c r="E154" s="64">
        <v>617.411106062555</v>
      </c>
      <c r="F154" s="64">
        <v>617.4111060625552</v>
      </c>
      <c r="G154" s="64">
        <v>0</v>
      </c>
      <c r="H154" s="52">
        <f t="shared" si="11"/>
        <v>617.4111060625552</v>
      </c>
      <c r="I154" s="64">
        <v>0</v>
      </c>
      <c r="J154" s="64">
        <v>0</v>
      </c>
      <c r="K154" s="52">
        <f t="shared" si="12"/>
        <v>0</v>
      </c>
      <c r="L154" s="56">
        <f t="shared" si="10"/>
        <v>-2.2737367544323206E-13</v>
      </c>
      <c r="M154" s="56">
        <f t="shared" si="13"/>
        <v>-2.2737367544323206E-13</v>
      </c>
      <c r="N154" s="17"/>
      <c r="O154" s="12"/>
    </row>
    <row r="155" spans="1:15" s="8" customFormat="1" ht="12" customHeight="1">
      <c r="A155" s="5"/>
      <c r="B155" s="61">
        <v>170</v>
      </c>
      <c r="C155" s="62"/>
      <c r="D155" s="63" t="s">
        <v>162</v>
      </c>
      <c r="E155" s="64">
        <v>1505.1718033713391</v>
      </c>
      <c r="F155" s="64">
        <v>993.9378594293785</v>
      </c>
      <c r="G155" s="64">
        <v>137.03718062888169</v>
      </c>
      <c r="H155" s="52">
        <f t="shared" si="11"/>
        <v>1130.9750400582602</v>
      </c>
      <c r="I155" s="64">
        <v>0</v>
      </c>
      <c r="J155" s="64">
        <v>39.7534157253091</v>
      </c>
      <c r="K155" s="52">
        <f t="shared" si="12"/>
        <v>39.7534157253091</v>
      </c>
      <c r="L155" s="56">
        <f t="shared" si="10"/>
        <v>334.44334758776984</v>
      </c>
      <c r="M155" s="56">
        <f t="shared" si="13"/>
        <v>374.1967633130789</v>
      </c>
      <c r="N155" s="17"/>
      <c r="O155" s="12"/>
    </row>
    <row r="156" spans="1:15" s="8" customFormat="1" ht="17.25" customHeight="1">
      <c r="A156" s="5"/>
      <c r="B156" s="61">
        <v>176</v>
      </c>
      <c r="C156" s="62"/>
      <c r="D156" s="63" t="s">
        <v>163</v>
      </c>
      <c r="E156" s="64">
        <v>678.1650853507784</v>
      </c>
      <c r="F156" s="64">
        <v>430.1236637893813</v>
      </c>
      <c r="G156" s="64">
        <v>70.86897761363991</v>
      </c>
      <c r="H156" s="52">
        <f t="shared" si="11"/>
        <v>500.9926414030212</v>
      </c>
      <c r="I156" s="64">
        <v>0</v>
      </c>
      <c r="J156" s="64">
        <v>70.86897761363991</v>
      </c>
      <c r="K156" s="52">
        <f t="shared" si="12"/>
        <v>70.86897761363991</v>
      </c>
      <c r="L156" s="56">
        <f t="shared" si="10"/>
        <v>106.30346633411733</v>
      </c>
      <c r="M156" s="56">
        <f t="shared" si="13"/>
        <v>177.17244394775724</v>
      </c>
      <c r="N156" s="17"/>
      <c r="O156" s="12"/>
    </row>
    <row r="157" spans="1:15" s="8" customFormat="1" ht="12" customHeight="1">
      <c r="A157" s="5"/>
      <c r="B157" s="61">
        <v>177</v>
      </c>
      <c r="C157" s="62"/>
      <c r="D157" s="63" t="s">
        <v>164</v>
      </c>
      <c r="E157" s="64">
        <v>23.279648792742606</v>
      </c>
      <c r="F157" s="64">
        <v>20.951684077181476</v>
      </c>
      <c r="G157" s="64">
        <v>1.1720139267493568</v>
      </c>
      <c r="H157" s="52">
        <f t="shared" si="11"/>
        <v>22.123698003930834</v>
      </c>
      <c r="I157" s="64">
        <v>0</v>
      </c>
      <c r="J157" s="64">
        <v>0.04120500251447875</v>
      </c>
      <c r="K157" s="52">
        <f t="shared" si="12"/>
        <v>0.04120500251447875</v>
      </c>
      <c r="L157" s="56">
        <f t="shared" si="10"/>
        <v>1.1147457862972934</v>
      </c>
      <c r="M157" s="56">
        <f t="shared" si="13"/>
        <v>1.1559507888117722</v>
      </c>
      <c r="N157" s="17"/>
      <c r="O157" s="12"/>
    </row>
    <row r="158" spans="1:15" s="8" customFormat="1" ht="12" customHeight="1">
      <c r="A158" s="5"/>
      <c r="B158" s="61">
        <v>181</v>
      </c>
      <c r="C158" s="62"/>
      <c r="D158" s="63" t="s">
        <v>165</v>
      </c>
      <c r="E158" s="64">
        <v>12146.815116782498</v>
      </c>
      <c r="F158" s="64">
        <v>6622.604947158155</v>
      </c>
      <c r="G158" s="64">
        <v>514.72235104312</v>
      </c>
      <c r="H158" s="52">
        <f t="shared" si="11"/>
        <v>7137.327298201275</v>
      </c>
      <c r="I158" s="64">
        <v>0</v>
      </c>
      <c r="J158" s="64">
        <v>514.72235104312</v>
      </c>
      <c r="K158" s="52">
        <f t="shared" si="12"/>
        <v>514.72235104312</v>
      </c>
      <c r="L158" s="56">
        <f t="shared" si="10"/>
        <v>4494.765467538103</v>
      </c>
      <c r="M158" s="56">
        <f t="shared" si="13"/>
        <v>5009.487818581223</v>
      </c>
      <c r="N158" s="17"/>
      <c r="O158" s="12"/>
    </row>
    <row r="159" spans="1:15" s="8" customFormat="1" ht="12" customHeight="1">
      <c r="A159" s="5"/>
      <c r="B159" s="61">
        <v>182</v>
      </c>
      <c r="C159" s="62"/>
      <c r="D159" s="63" t="s">
        <v>166</v>
      </c>
      <c r="E159" s="64">
        <v>602.1041399999998</v>
      </c>
      <c r="F159" s="64">
        <v>602.10414</v>
      </c>
      <c r="G159" s="64">
        <v>0</v>
      </c>
      <c r="H159" s="52">
        <f t="shared" si="11"/>
        <v>602.10414</v>
      </c>
      <c r="I159" s="64">
        <v>0</v>
      </c>
      <c r="J159" s="64">
        <v>0</v>
      </c>
      <c r="K159" s="52">
        <f t="shared" si="12"/>
        <v>0</v>
      </c>
      <c r="L159" s="56">
        <f t="shared" si="10"/>
        <v>-2.2737367544323206E-13</v>
      </c>
      <c r="M159" s="56">
        <f t="shared" si="13"/>
        <v>-2.2737367544323206E-13</v>
      </c>
      <c r="N159" s="17"/>
      <c r="O159" s="12"/>
    </row>
    <row r="160" spans="1:15" s="8" customFormat="1" ht="12" customHeight="1">
      <c r="A160" s="5"/>
      <c r="B160" s="61">
        <v>183</v>
      </c>
      <c r="C160" s="62"/>
      <c r="D160" s="63" t="s">
        <v>167</v>
      </c>
      <c r="E160" s="64">
        <v>108.45412599999999</v>
      </c>
      <c r="F160" s="64">
        <v>108.45412599999999</v>
      </c>
      <c r="G160" s="64">
        <v>0</v>
      </c>
      <c r="H160" s="52">
        <f t="shared" si="11"/>
        <v>108.45412599999999</v>
      </c>
      <c r="I160" s="64">
        <v>0</v>
      </c>
      <c r="J160" s="64">
        <v>0</v>
      </c>
      <c r="K160" s="52">
        <f t="shared" si="12"/>
        <v>0</v>
      </c>
      <c r="L160" s="56">
        <f t="shared" si="10"/>
        <v>0</v>
      </c>
      <c r="M160" s="56">
        <f t="shared" si="13"/>
        <v>0</v>
      </c>
      <c r="N160" s="17"/>
      <c r="O160" s="12"/>
    </row>
    <row r="161" spans="1:15" s="8" customFormat="1" ht="12" customHeight="1">
      <c r="A161" s="5"/>
      <c r="B161" s="61">
        <v>185</v>
      </c>
      <c r="C161" s="62"/>
      <c r="D161" s="63" t="s">
        <v>168</v>
      </c>
      <c r="E161" s="64">
        <v>437.2196893078085</v>
      </c>
      <c r="F161" s="64">
        <v>294.934179324374</v>
      </c>
      <c r="G161" s="64">
        <v>49.510630526561926</v>
      </c>
      <c r="H161" s="52">
        <f t="shared" si="11"/>
        <v>344.44480985093594</v>
      </c>
      <c r="I161" s="64">
        <v>0</v>
      </c>
      <c r="J161" s="64">
        <v>41.934313865012754</v>
      </c>
      <c r="K161" s="52">
        <f t="shared" si="12"/>
        <v>41.934313865012754</v>
      </c>
      <c r="L161" s="56">
        <f t="shared" si="10"/>
        <v>50.8405655918598</v>
      </c>
      <c r="M161" s="56">
        <f t="shared" si="13"/>
        <v>92.77487945687255</v>
      </c>
      <c r="N161" s="17"/>
      <c r="O161" s="12"/>
    </row>
    <row r="162" spans="1:15" s="8" customFormat="1" ht="12" customHeight="1">
      <c r="A162" s="5"/>
      <c r="B162" s="61">
        <v>189</v>
      </c>
      <c r="C162" s="62"/>
      <c r="D162" s="63" t="s">
        <v>169</v>
      </c>
      <c r="E162" s="64">
        <v>302.371108826557</v>
      </c>
      <c r="F162" s="64">
        <v>206.93618034238523</v>
      </c>
      <c r="G162" s="64">
        <v>31.432867758814616</v>
      </c>
      <c r="H162" s="52">
        <f t="shared" si="11"/>
        <v>238.36904810119984</v>
      </c>
      <c r="I162" s="64">
        <v>0</v>
      </c>
      <c r="J162" s="64">
        <v>5.44048862650037</v>
      </c>
      <c r="K162" s="52">
        <f t="shared" si="12"/>
        <v>5.44048862650037</v>
      </c>
      <c r="L162" s="56">
        <f t="shared" si="10"/>
        <v>58.561572098856814</v>
      </c>
      <c r="M162" s="56">
        <f t="shared" si="13"/>
        <v>64.00206072535718</v>
      </c>
      <c r="N162" s="17"/>
      <c r="O162" s="12"/>
    </row>
    <row r="163" spans="1:15" s="8" customFormat="1" ht="12" customHeight="1">
      <c r="A163" s="5"/>
      <c r="B163" s="61">
        <v>190</v>
      </c>
      <c r="C163" s="62"/>
      <c r="D163" s="63" t="s">
        <v>170</v>
      </c>
      <c r="E163" s="64">
        <v>928.7243257324885</v>
      </c>
      <c r="F163" s="64">
        <v>632.0718340107946</v>
      </c>
      <c r="G163" s="64">
        <v>73.70018801515448</v>
      </c>
      <c r="H163" s="52">
        <f t="shared" si="11"/>
        <v>705.7720220259491</v>
      </c>
      <c r="I163" s="64">
        <v>0</v>
      </c>
      <c r="J163" s="64">
        <v>41.09480147312313</v>
      </c>
      <c r="K163" s="52">
        <f t="shared" si="12"/>
        <v>41.09480147312313</v>
      </c>
      <c r="L163" s="56">
        <f t="shared" si="10"/>
        <v>181.85750223341626</v>
      </c>
      <c r="M163" s="56">
        <f t="shared" si="13"/>
        <v>222.9523037065394</v>
      </c>
      <c r="N163" s="17"/>
      <c r="O163" s="12"/>
    </row>
    <row r="164" spans="1:15" s="8" customFormat="1" ht="12" customHeight="1">
      <c r="A164" s="5"/>
      <c r="B164" s="61">
        <v>191</v>
      </c>
      <c r="C164" s="62"/>
      <c r="D164" s="63" t="s">
        <v>171</v>
      </c>
      <c r="E164" s="64">
        <v>103.15859238625599</v>
      </c>
      <c r="F164" s="64">
        <v>72.96025941374407</v>
      </c>
      <c r="G164" s="64">
        <v>8.904255212053435</v>
      </c>
      <c r="H164" s="52">
        <f t="shared" si="11"/>
        <v>81.86451462579751</v>
      </c>
      <c r="I164" s="64">
        <v>0</v>
      </c>
      <c r="J164" s="64">
        <v>6.3234546646850145</v>
      </c>
      <c r="K164" s="52">
        <f t="shared" si="12"/>
        <v>6.3234546646850145</v>
      </c>
      <c r="L164" s="56">
        <f t="shared" si="10"/>
        <v>14.970623095773464</v>
      </c>
      <c r="M164" s="56">
        <f t="shared" si="13"/>
        <v>21.294077760458478</v>
      </c>
      <c r="N164" s="17"/>
      <c r="O164" s="12"/>
    </row>
    <row r="165" spans="1:15" s="8" customFormat="1" ht="12" customHeight="1">
      <c r="A165" s="5"/>
      <c r="B165" s="61">
        <v>192</v>
      </c>
      <c r="C165" s="62"/>
      <c r="D165" s="63" t="s">
        <v>172</v>
      </c>
      <c r="E165" s="64">
        <v>728.5041086197858</v>
      </c>
      <c r="F165" s="64">
        <v>553.314846095826</v>
      </c>
      <c r="G165" s="64">
        <v>73.75985993531485</v>
      </c>
      <c r="H165" s="52">
        <f t="shared" si="11"/>
        <v>627.0747060311409</v>
      </c>
      <c r="I165" s="64">
        <v>0</v>
      </c>
      <c r="J165" s="64">
        <v>20.166377170255576</v>
      </c>
      <c r="K165" s="52">
        <f t="shared" si="12"/>
        <v>20.166377170255576</v>
      </c>
      <c r="L165" s="56">
        <f t="shared" si="10"/>
        <v>81.26302541838939</v>
      </c>
      <c r="M165" s="56">
        <f t="shared" si="13"/>
        <v>101.42940258864496</v>
      </c>
      <c r="N165" s="17"/>
      <c r="O165" s="12"/>
    </row>
    <row r="166" spans="1:15" s="8" customFormat="1" ht="12" customHeight="1">
      <c r="A166" s="5"/>
      <c r="B166" s="61">
        <v>193</v>
      </c>
      <c r="C166" s="62"/>
      <c r="D166" s="63" t="s">
        <v>173</v>
      </c>
      <c r="E166" s="64">
        <v>71.73636172096386</v>
      </c>
      <c r="F166" s="64">
        <v>60.975907415003526</v>
      </c>
      <c r="G166" s="64">
        <v>7.173636146015068</v>
      </c>
      <c r="H166" s="52">
        <f t="shared" si="11"/>
        <v>68.14954356101859</v>
      </c>
      <c r="I166" s="64">
        <v>0</v>
      </c>
      <c r="J166" s="64">
        <v>3.586818159945256</v>
      </c>
      <c r="K166" s="52">
        <f t="shared" si="12"/>
        <v>3.586818159945256</v>
      </c>
      <c r="L166" s="56">
        <f t="shared" si="10"/>
        <v>1.0658141036401503E-14</v>
      </c>
      <c r="M166" s="56">
        <f t="shared" si="13"/>
        <v>3.586818159945267</v>
      </c>
      <c r="N166" s="17"/>
      <c r="O166" s="12"/>
    </row>
    <row r="167" spans="1:15" s="8" customFormat="1" ht="12" customHeight="1">
      <c r="A167" s="5"/>
      <c r="B167" s="61">
        <v>194</v>
      </c>
      <c r="C167" s="62"/>
      <c r="D167" s="63" t="s">
        <v>174</v>
      </c>
      <c r="E167" s="64">
        <v>738.9934997105881</v>
      </c>
      <c r="F167" s="64">
        <v>574.0926967250939</v>
      </c>
      <c r="G167" s="64">
        <v>73.34447028030006</v>
      </c>
      <c r="H167" s="52">
        <f t="shared" si="11"/>
        <v>647.4371670053939</v>
      </c>
      <c r="I167" s="64">
        <v>0</v>
      </c>
      <c r="J167" s="64">
        <v>44.29208794385343</v>
      </c>
      <c r="K167" s="52">
        <f t="shared" si="12"/>
        <v>44.29208794385343</v>
      </c>
      <c r="L167" s="56">
        <f t="shared" si="10"/>
        <v>47.26424476134079</v>
      </c>
      <c r="M167" s="56">
        <f t="shared" si="13"/>
        <v>91.55633270519422</v>
      </c>
      <c r="N167" s="17"/>
      <c r="O167" s="12"/>
    </row>
    <row r="168" spans="1:15" s="8" customFormat="1" ht="12" customHeight="1">
      <c r="A168" s="5"/>
      <c r="B168" s="61">
        <v>195</v>
      </c>
      <c r="C168" s="62"/>
      <c r="D168" s="63" t="s">
        <v>175</v>
      </c>
      <c r="E168" s="64">
        <v>1823.301615301707</v>
      </c>
      <c r="F168" s="64">
        <v>1473.6281854677904</v>
      </c>
      <c r="G168" s="64">
        <v>131.40133599969357</v>
      </c>
      <c r="H168" s="52">
        <f t="shared" si="11"/>
        <v>1605.029521467484</v>
      </c>
      <c r="I168" s="64">
        <v>0</v>
      </c>
      <c r="J168" s="64">
        <v>41.04039040339575</v>
      </c>
      <c r="K168" s="52">
        <f t="shared" si="12"/>
        <v>41.04039040339575</v>
      </c>
      <c r="L168" s="56">
        <f t="shared" si="10"/>
        <v>177.23170343082717</v>
      </c>
      <c r="M168" s="56">
        <f t="shared" si="13"/>
        <v>218.27209383422291</v>
      </c>
      <c r="N168" s="17"/>
      <c r="O168" s="12"/>
    </row>
    <row r="169" spans="1:15" s="8" customFormat="1" ht="12" customHeight="1">
      <c r="A169" s="5"/>
      <c r="B169" s="61">
        <v>197</v>
      </c>
      <c r="C169" s="62"/>
      <c r="D169" s="63" t="s">
        <v>176</v>
      </c>
      <c r="E169" s="64">
        <v>299.9306755500766</v>
      </c>
      <c r="F169" s="64">
        <v>251.13705450533328</v>
      </c>
      <c r="G169" s="64">
        <v>15.365686075892942</v>
      </c>
      <c r="H169" s="52">
        <f t="shared" si="11"/>
        <v>266.50274058122625</v>
      </c>
      <c r="I169" s="64">
        <v>0</v>
      </c>
      <c r="J169" s="64">
        <v>1.3181386053429638</v>
      </c>
      <c r="K169" s="52">
        <f t="shared" si="12"/>
        <v>1.3181386053429638</v>
      </c>
      <c r="L169" s="56">
        <f t="shared" si="10"/>
        <v>32.1097963635074</v>
      </c>
      <c r="M169" s="56">
        <f t="shared" si="13"/>
        <v>33.427934968850366</v>
      </c>
      <c r="N169" s="17"/>
      <c r="O169" s="12"/>
    </row>
    <row r="170" spans="1:15" s="8" customFormat="1" ht="12" customHeight="1">
      <c r="A170" s="5"/>
      <c r="B170" s="61">
        <v>198</v>
      </c>
      <c r="C170" s="62"/>
      <c r="D170" s="63" t="s">
        <v>177</v>
      </c>
      <c r="E170" s="64">
        <v>378.3717447966243</v>
      </c>
      <c r="F170" s="64">
        <v>229.4523474594585</v>
      </c>
      <c r="G170" s="64">
        <v>37.21285901723376</v>
      </c>
      <c r="H170" s="52">
        <f t="shared" si="11"/>
        <v>266.6652064766923</v>
      </c>
      <c r="I170" s="64">
        <v>0</v>
      </c>
      <c r="J170" s="64">
        <v>31.08536834615744</v>
      </c>
      <c r="K170" s="52">
        <f t="shared" si="12"/>
        <v>31.08536834615744</v>
      </c>
      <c r="L170" s="56">
        <f aca="true" t="shared" si="14" ref="L170:L233">E170-H170-K170</f>
        <v>80.62116997377457</v>
      </c>
      <c r="M170" s="56">
        <f t="shared" si="13"/>
        <v>111.70653831993201</v>
      </c>
      <c r="N170" s="17"/>
      <c r="O170" s="12"/>
    </row>
    <row r="171" spans="1:15" s="8" customFormat="1" ht="12" customHeight="1">
      <c r="A171" s="5"/>
      <c r="B171" s="61">
        <v>199</v>
      </c>
      <c r="C171" s="62"/>
      <c r="D171" s="63" t="s">
        <v>178</v>
      </c>
      <c r="E171" s="64">
        <v>292.0648194350741</v>
      </c>
      <c r="F171" s="64">
        <v>236.61415061589918</v>
      </c>
      <c r="G171" s="64">
        <v>12.736587156547504</v>
      </c>
      <c r="H171" s="52">
        <f t="shared" si="11"/>
        <v>249.35073777244668</v>
      </c>
      <c r="I171" s="64">
        <v>0</v>
      </c>
      <c r="J171" s="64">
        <v>6.498083300586153</v>
      </c>
      <c r="K171" s="52">
        <f t="shared" si="12"/>
        <v>6.498083300586153</v>
      </c>
      <c r="L171" s="56">
        <f t="shared" si="14"/>
        <v>36.2159983620413</v>
      </c>
      <c r="M171" s="56">
        <f t="shared" si="13"/>
        <v>42.71408166262745</v>
      </c>
      <c r="N171" s="17"/>
      <c r="O171" s="12"/>
    </row>
    <row r="172" spans="1:15" s="8" customFormat="1" ht="17.25" customHeight="1">
      <c r="A172" s="5"/>
      <c r="B172" s="61">
        <v>200</v>
      </c>
      <c r="C172" s="62"/>
      <c r="D172" s="63" t="s">
        <v>179</v>
      </c>
      <c r="E172" s="64">
        <v>1315.2630177209164</v>
      </c>
      <c r="F172" s="64">
        <v>789.2847902940675</v>
      </c>
      <c r="G172" s="64">
        <v>130.0170864197838</v>
      </c>
      <c r="H172" s="52">
        <f t="shared" si="11"/>
        <v>919.3018767138514</v>
      </c>
      <c r="I172" s="64">
        <v>0</v>
      </c>
      <c r="J172" s="64">
        <v>121.43756028992928</v>
      </c>
      <c r="K172" s="52">
        <f t="shared" si="12"/>
        <v>121.43756028992928</v>
      </c>
      <c r="L172" s="56">
        <f t="shared" si="14"/>
        <v>274.5235807171358</v>
      </c>
      <c r="M172" s="56">
        <f t="shared" si="13"/>
        <v>395.96114100706507</v>
      </c>
      <c r="N172" s="17"/>
      <c r="O172" s="12"/>
    </row>
    <row r="173" spans="1:15" s="8" customFormat="1" ht="12" customHeight="1">
      <c r="A173" s="5"/>
      <c r="B173" s="61">
        <v>201</v>
      </c>
      <c r="C173" s="62"/>
      <c r="D173" s="63" t="s">
        <v>180</v>
      </c>
      <c r="E173" s="64">
        <v>1666.5547418229096</v>
      </c>
      <c r="F173" s="64">
        <v>1045.897454945105</v>
      </c>
      <c r="G173" s="64">
        <v>119.6915102304607</v>
      </c>
      <c r="H173" s="52">
        <f t="shared" si="11"/>
        <v>1165.5889651755656</v>
      </c>
      <c r="I173" s="64">
        <v>0</v>
      </c>
      <c r="J173" s="64">
        <v>17.857404547452514</v>
      </c>
      <c r="K173" s="52">
        <f t="shared" si="12"/>
        <v>17.857404547452514</v>
      </c>
      <c r="L173" s="56">
        <f t="shared" si="14"/>
        <v>483.1083720998915</v>
      </c>
      <c r="M173" s="56">
        <f t="shared" si="13"/>
        <v>500.965776647344</v>
      </c>
      <c r="N173" s="17"/>
      <c r="O173" s="12"/>
    </row>
    <row r="174" spans="1:15" s="8" customFormat="1" ht="12" customHeight="1">
      <c r="A174" s="5"/>
      <c r="B174" s="61">
        <v>202</v>
      </c>
      <c r="C174" s="62"/>
      <c r="D174" s="63" t="s">
        <v>181</v>
      </c>
      <c r="E174" s="64">
        <v>2469.9868557018426</v>
      </c>
      <c r="F174" s="64">
        <v>1349.9821608659554</v>
      </c>
      <c r="G174" s="64">
        <v>268.49633938235456</v>
      </c>
      <c r="H174" s="52">
        <f t="shared" si="11"/>
        <v>1618.47850024831</v>
      </c>
      <c r="I174" s="64">
        <v>0</v>
      </c>
      <c r="J174" s="64">
        <v>268.49633938235456</v>
      </c>
      <c r="K174" s="52">
        <f t="shared" si="12"/>
        <v>268.49633938235456</v>
      </c>
      <c r="L174" s="56">
        <f t="shared" si="14"/>
        <v>583.0120160711781</v>
      </c>
      <c r="M174" s="56">
        <f t="shared" si="13"/>
        <v>851.5083554535327</v>
      </c>
      <c r="N174" s="17"/>
      <c r="O174" s="12"/>
    </row>
    <row r="175" spans="1:15" s="8" customFormat="1" ht="12" customHeight="1">
      <c r="A175" s="5"/>
      <c r="B175" s="61">
        <v>203</v>
      </c>
      <c r="C175" s="62"/>
      <c r="D175" s="63" t="s">
        <v>182</v>
      </c>
      <c r="E175" s="64">
        <v>694.8209836195156</v>
      </c>
      <c r="F175" s="64">
        <v>592.3505387842165</v>
      </c>
      <c r="G175" s="64">
        <v>17.078407408842793</v>
      </c>
      <c r="H175" s="52">
        <f t="shared" si="11"/>
        <v>609.4289461930593</v>
      </c>
      <c r="I175" s="64">
        <v>0</v>
      </c>
      <c r="J175" s="64">
        <v>17.078407408842793</v>
      </c>
      <c r="K175" s="52">
        <f t="shared" si="12"/>
        <v>17.078407408842793</v>
      </c>
      <c r="L175" s="56">
        <f t="shared" si="14"/>
        <v>68.31363001761343</v>
      </c>
      <c r="M175" s="56">
        <f t="shared" si="13"/>
        <v>85.39203742645623</v>
      </c>
      <c r="N175" s="17"/>
      <c r="O175" s="12"/>
    </row>
    <row r="176" spans="1:15" s="8" customFormat="1" ht="13.5" customHeight="1">
      <c r="A176" s="5"/>
      <c r="B176" s="61">
        <v>204</v>
      </c>
      <c r="C176" s="62"/>
      <c r="D176" s="63" t="s">
        <v>183</v>
      </c>
      <c r="E176" s="64">
        <v>2006.6079690420952</v>
      </c>
      <c r="F176" s="64">
        <v>1755.6422294945403</v>
      </c>
      <c r="G176" s="64">
        <v>198.7020643181472</v>
      </c>
      <c r="H176" s="52">
        <f t="shared" si="11"/>
        <v>1954.3442938126875</v>
      </c>
      <c r="I176" s="64">
        <v>0</v>
      </c>
      <c r="J176" s="64">
        <v>13.140545110381684</v>
      </c>
      <c r="K176" s="52">
        <f t="shared" si="12"/>
        <v>13.140545110381684</v>
      </c>
      <c r="L176" s="56">
        <f t="shared" si="14"/>
        <v>39.123130119026</v>
      </c>
      <c r="M176" s="56">
        <f t="shared" si="13"/>
        <v>52.26367522940768</v>
      </c>
      <c r="N176" s="17"/>
      <c r="O176" s="12"/>
    </row>
    <row r="177" spans="1:15" s="8" customFormat="1" ht="18" customHeight="1">
      <c r="A177" s="5"/>
      <c r="B177" s="61">
        <v>205</v>
      </c>
      <c r="C177" s="62"/>
      <c r="D177" s="63" t="s">
        <v>184</v>
      </c>
      <c r="E177" s="64">
        <v>2195.5418569651997</v>
      </c>
      <c r="F177" s="64">
        <v>1983.7239821486803</v>
      </c>
      <c r="G177" s="64">
        <v>129.334160906162</v>
      </c>
      <c r="H177" s="52">
        <f t="shared" si="11"/>
        <v>2113.0581430548423</v>
      </c>
      <c r="I177" s="64">
        <v>0</v>
      </c>
      <c r="J177" s="64">
        <v>16.8511291498994</v>
      </c>
      <c r="K177" s="52">
        <f t="shared" si="12"/>
        <v>16.8511291498994</v>
      </c>
      <c r="L177" s="56">
        <f t="shared" si="14"/>
        <v>65.63258476045803</v>
      </c>
      <c r="M177" s="56">
        <f t="shared" si="13"/>
        <v>82.48371391035744</v>
      </c>
      <c r="N177" s="17"/>
      <c r="O177" s="12"/>
    </row>
    <row r="178" spans="1:15" s="8" customFormat="1" ht="15.75" customHeight="1">
      <c r="A178" s="5"/>
      <c r="B178" s="61">
        <v>206</v>
      </c>
      <c r="C178" s="62"/>
      <c r="D178" s="63" t="s">
        <v>280</v>
      </c>
      <c r="E178" s="64">
        <v>794.0984498720142</v>
      </c>
      <c r="F178" s="64">
        <v>754.393527489521</v>
      </c>
      <c r="G178" s="64">
        <v>39.70492238249332</v>
      </c>
      <c r="H178" s="52">
        <f t="shared" si="11"/>
        <v>794.0984498720144</v>
      </c>
      <c r="I178" s="64">
        <v>0</v>
      </c>
      <c r="J178" s="64">
        <v>0</v>
      </c>
      <c r="K178" s="52">
        <f t="shared" si="12"/>
        <v>0</v>
      </c>
      <c r="L178" s="56">
        <f t="shared" si="14"/>
        <v>-2.2737367544323206E-13</v>
      </c>
      <c r="M178" s="56">
        <f t="shared" si="13"/>
        <v>-2.2737367544323206E-13</v>
      </c>
      <c r="N178" s="17"/>
      <c r="O178" s="12"/>
    </row>
    <row r="179" spans="1:15" s="8" customFormat="1" ht="12" customHeight="1">
      <c r="A179" s="5"/>
      <c r="B179" s="61">
        <v>207</v>
      </c>
      <c r="C179" s="62"/>
      <c r="D179" s="63" t="s">
        <v>185</v>
      </c>
      <c r="E179" s="64">
        <v>903.387134968124</v>
      </c>
      <c r="F179" s="64">
        <v>775.3795457542114</v>
      </c>
      <c r="G179" s="64">
        <v>75.63314238424495</v>
      </c>
      <c r="H179" s="52">
        <f t="shared" si="11"/>
        <v>851.0126881384564</v>
      </c>
      <c r="I179" s="64">
        <v>0</v>
      </c>
      <c r="J179" s="64">
        <v>13.224600561013363</v>
      </c>
      <c r="K179" s="52">
        <f t="shared" si="12"/>
        <v>13.224600561013363</v>
      </c>
      <c r="L179" s="56">
        <f t="shared" si="14"/>
        <v>39.14984626865423</v>
      </c>
      <c r="M179" s="56">
        <f t="shared" si="13"/>
        <v>52.37444682966759</v>
      </c>
      <c r="N179" s="17"/>
      <c r="O179" s="12"/>
    </row>
    <row r="180" spans="1:15" s="17" customFormat="1" ht="12" customHeight="1">
      <c r="A180" s="6"/>
      <c r="B180" s="61">
        <v>208</v>
      </c>
      <c r="C180" s="62"/>
      <c r="D180" s="63" t="s">
        <v>186</v>
      </c>
      <c r="E180" s="64">
        <v>176.971230339244</v>
      </c>
      <c r="F180" s="64">
        <v>106.18274029205628</v>
      </c>
      <c r="G180" s="64">
        <v>11.79808215681772</v>
      </c>
      <c r="H180" s="52">
        <f t="shared" si="11"/>
        <v>117.980822448874</v>
      </c>
      <c r="I180" s="64">
        <v>0</v>
      </c>
      <c r="J180" s="64">
        <v>11.79808215681772</v>
      </c>
      <c r="K180" s="52">
        <f t="shared" si="12"/>
        <v>11.79808215681772</v>
      </c>
      <c r="L180" s="56">
        <f t="shared" si="14"/>
        <v>47.19232573355227</v>
      </c>
      <c r="M180" s="56">
        <f t="shared" si="13"/>
        <v>58.990407890369994</v>
      </c>
      <c r="O180" s="12"/>
    </row>
    <row r="181" spans="1:15" s="17" customFormat="1" ht="12" customHeight="1">
      <c r="A181" s="6"/>
      <c r="B181" s="61">
        <v>210</v>
      </c>
      <c r="C181" s="62"/>
      <c r="D181" s="63" t="s">
        <v>187</v>
      </c>
      <c r="E181" s="64">
        <v>2604.6230454133142</v>
      </c>
      <c r="F181" s="64">
        <v>2190.813913349292</v>
      </c>
      <c r="G181" s="64">
        <v>221.44927494096757</v>
      </c>
      <c r="H181" s="52">
        <f t="shared" si="11"/>
        <v>2412.263188290259</v>
      </c>
      <c r="I181" s="64">
        <v>0</v>
      </c>
      <c r="J181" s="64">
        <v>91.58505548729258</v>
      </c>
      <c r="K181" s="52">
        <f t="shared" si="12"/>
        <v>91.58505548729258</v>
      </c>
      <c r="L181" s="56">
        <f t="shared" si="14"/>
        <v>100.77480163576243</v>
      </c>
      <c r="M181" s="56">
        <f t="shared" si="13"/>
        <v>192.359857123055</v>
      </c>
      <c r="O181" s="12"/>
    </row>
    <row r="182" spans="1:15" s="8" customFormat="1" ht="15" customHeight="1">
      <c r="A182" s="5"/>
      <c r="B182" s="61">
        <v>211</v>
      </c>
      <c r="C182" s="62"/>
      <c r="D182" s="63" t="s">
        <v>188</v>
      </c>
      <c r="E182" s="64">
        <v>3437.0195054810015</v>
      </c>
      <c r="F182" s="64">
        <v>2714.3766690995494</v>
      </c>
      <c r="G182" s="64">
        <v>299.93987487398977</v>
      </c>
      <c r="H182" s="52">
        <f t="shared" si="11"/>
        <v>3014.3165439735394</v>
      </c>
      <c r="I182" s="64">
        <v>0</v>
      </c>
      <c r="J182" s="64">
        <v>152.70391733474128</v>
      </c>
      <c r="K182" s="52">
        <f t="shared" si="12"/>
        <v>152.70391733474128</v>
      </c>
      <c r="L182" s="56">
        <f t="shared" si="14"/>
        <v>269.9990441727208</v>
      </c>
      <c r="M182" s="56">
        <f t="shared" si="13"/>
        <v>422.7029615074621</v>
      </c>
      <c r="N182" s="17"/>
      <c r="O182" s="12"/>
    </row>
    <row r="183" spans="1:15" s="8" customFormat="1" ht="12" customHeight="1">
      <c r="A183" s="5"/>
      <c r="B183" s="61">
        <v>213</v>
      </c>
      <c r="C183" s="62"/>
      <c r="D183" s="63" t="s">
        <v>239</v>
      </c>
      <c r="E183" s="64">
        <v>1144.758564370411</v>
      </c>
      <c r="F183" s="64">
        <v>406.00780721041343</v>
      </c>
      <c r="G183" s="64">
        <v>92.14703399457738</v>
      </c>
      <c r="H183" s="52">
        <f t="shared" si="11"/>
        <v>498.1548412049908</v>
      </c>
      <c r="I183" s="64">
        <v>0</v>
      </c>
      <c r="J183" s="64">
        <v>85.50459995053048</v>
      </c>
      <c r="K183" s="52">
        <f t="shared" si="12"/>
        <v>85.50459995053048</v>
      </c>
      <c r="L183" s="56">
        <f t="shared" si="14"/>
        <v>561.0991232148897</v>
      </c>
      <c r="M183" s="56">
        <f t="shared" si="13"/>
        <v>646.6037231654202</v>
      </c>
      <c r="N183" s="17"/>
      <c r="O183" s="12"/>
    </row>
    <row r="184" spans="1:15" s="8" customFormat="1" ht="16.5" customHeight="1">
      <c r="A184" s="5"/>
      <c r="B184" s="61">
        <v>215</v>
      </c>
      <c r="C184" s="62"/>
      <c r="D184" s="63" t="s">
        <v>189</v>
      </c>
      <c r="E184" s="64">
        <v>1170.4782894894224</v>
      </c>
      <c r="F184" s="64">
        <v>654.5156029523122</v>
      </c>
      <c r="G184" s="64">
        <v>106.40364168765858</v>
      </c>
      <c r="H184" s="52">
        <f t="shared" si="11"/>
        <v>760.9192446399708</v>
      </c>
      <c r="I184" s="64">
        <v>0</v>
      </c>
      <c r="J184" s="64">
        <v>69.58347664450321</v>
      </c>
      <c r="K184" s="52">
        <f t="shared" si="12"/>
        <v>69.58347664450321</v>
      </c>
      <c r="L184" s="56">
        <f t="shared" si="14"/>
        <v>339.97556820494844</v>
      </c>
      <c r="M184" s="56">
        <f t="shared" si="13"/>
        <v>409.55904484945165</v>
      </c>
      <c r="N184" s="17"/>
      <c r="O184" s="12"/>
    </row>
    <row r="185" spans="1:15" s="8" customFormat="1" ht="12" customHeight="1">
      <c r="A185" s="5"/>
      <c r="B185" s="82">
        <v>216</v>
      </c>
      <c r="C185" s="83"/>
      <c r="D185" s="84" t="s">
        <v>190</v>
      </c>
      <c r="E185" s="85">
        <v>2837.330937506129</v>
      </c>
      <c r="F185" s="85">
        <v>808.1106137260933</v>
      </c>
      <c r="G185" s="85">
        <v>285.0955472729594</v>
      </c>
      <c r="H185" s="81">
        <f t="shared" si="11"/>
        <v>1093.2061609990528</v>
      </c>
      <c r="I185" s="85">
        <v>0</v>
      </c>
      <c r="J185" s="85">
        <v>285.0955472729594</v>
      </c>
      <c r="K185" s="81">
        <f t="shared" si="12"/>
        <v>285.0955472729594</v>
      </c>
      <c r="L185" s="80">
        <f t="shared" si="14"/>
        <v>1459.0292292341169</v>
      </c>
      <c r="M185" s="80">
        <f t="shared" si="13"/>
        <v>1744.1247765070761</v>
      </c>
      <c r="N185" s="17"/>
      <c r="O185" s="12"/>
    </row>
    <row r="186" spans="1:15" s="8" customFormat="1" ht="12" customHeight="1">
      <c r="A186" s="5"/>
      <c r="B186" s="61">
        <v>217</v>
      </c>
      <c r="C186" s="62"/>
      <c r="D186" s="63" t="s">
        <v>191</v>
      </c>
      <c r="E186" s="64">
        <v>2989.6914528359316</v>
      </c>
      <c r="F186" s="64">
        <v>1179.447296618244</v>
      </c>
      <c r="G186" s="64">
        <v>207.96886796337898</v>
      </c>
      <c r="H186" s="52">
        <f t="shared" si="11"/>
        <v>1387.416164581623</v>
      </c>
      <c r="I186" s="64">
        <v>0</v>
      </c>
      <c r="J186" s="64">
        <v>179.1835254401833</v>
      </c>
      <c r="K186" s="52">
        <f t="shared" si="12"/>
        <v>179.1835254401833</v>
      </c>
      <c r="L186" s="56">
        <f t="shared" si="14"/>
        <v>1423.0917628141253</v>
      </c>
      <c r="M186" s="56">
        <f t="shared" si="13"/>
        <v>1602.2752882543086</v>
      </c>
      <c r="N186" s="17"/>
      <c r="O186" s="12"/>
    </row>
    <row r="187" spans="1:15" s="8" customFormat="1" ht="17.25" customHeight="1">
      <c r="A187" s="5"/>
      <c r="B187" s="61">
        <v>218</v>
      </c>
      <c r="C187" s="62"/>
      <c r="D187" s="63" t="s">
        <v>192</v>
      </c>
      <c r="E187" s="64">
        <v>738.1123785817207</v>
      </c>
      <c r="F187" s="64">
        <v>648.1439070718836</v>
      </c>
      <c r="G187" s="64">
        <v>75.26966409782639</v>
      </c>
      <c r="H187" s="52">
        <f t="shared" si="11"/>
        <v>723.41357116971</v>
      </c>
      <c r="I187" s="64">
        <v>0</v>
      </c>
      <c r="J187" s="64">
        <v>6.0177769729084325</v>
      </c>
      <c r="K187" s="52">
        <f t="shared" si="12"/>
        <v>6.0177769729084325</v>
      </c>
      <c r="L187" s="56">
        <f t="shared" si="14"/>
        <v>8.681030439102205</v>
      </c>
      <c r="M187" s="56">
        <f t="shared" si="13"/>
        <v>14.698807412010638</v>
      </c>
      <c r="N187" s="17"/>
      <c r="O187" s="12"/>
    </row>
    <row r="188" spans="1:15" s="8" customFormat="1" ht="18" customHeight="1">
      <c r="A188" s="5"/>
      <c r="B188" s="61">
        <v>219</v>
      </c>
      <c r="C188" s="62"/>
      <c r="D188" s="63" t="s">
        <v>193</v>
      </c>
      <c r="E188" s="64">
        <v>801.7096492894099</v>
      </c>
      <c r="F188" s="64">
        <v>561.1967545129777</v>
      </c>
      <c r="G188" s="64">
        <v>41.46843160264746</v>
      </c>
      <c r="H188" s="52">
        <f t="shared" si="11"/>
        <v>602.6651861156251</v>
      </c>
      <c r="I188" s="64">
        <v>0</v>
      </c>
      <c r="J188" s="64">
        <v>7.095130374699821</v>
      </c>
      <c r="K188" s="52">
        <f t="shared" si="12"/>
        <v>7.095130374699821</v>
      </c>
      <c r="L188" s="56">
        <f t="shared" si="14"/>
        <v>191.9493327990849</v>
      </c>
      <c r="M188" s="56">
        <f t="shared" si="13"/>
        <v>199.04446317378472</v>
      </c>
      <c r="N188" s="17"/>
      <c r="O188" s="12"/>
    </row>
    <row r="189" spans="1:15" s="8" customFormat="1" ht="12" customHeight="1">
      <c r="A189" s="5"/>
      <c r="B189" s="61">
        <v>222</v>
      </c>
      <c r="C189" s="62"/>
      <c r="D189" s="63" t="s">
        <v>194</v>
      </c>
      <c r="E189" s="64">
        <v>19773.664704266124</v>
      </c>
      <c r="F189" s="64">
        <v>10539.24974030581</v>
      </c>
      <c r="G189" s="64">
        <v>1442.4305907709079</v>
      </c>
      <c r="H189" s="52">
        <f t="shared" si="11"/>
        <v>11981.680331076717</v>
      </c>
      <c r="I189" s="64">
        <v>0</v>
      </c>
      <c r="J189" s="64">
        <v>1139.0768084449392</v>
      </c>
      <c r="K189" s="52">
        <f t="shared" si="12"/>
        <v>1139.0768084449392</v>
      </c>
      <c r="L189" s="56">
        <f t="shared" si="14"/>
        <v>6652.907564744468</v>
      </c>
      <c r="M189" s="56">
        <f t="shared" si="13"/>
        <v>7791.984373189407</v>
      </c>
      <c r="N189" s="17"/>
      <c r="O189" s="12"/>
    </row>
    <row r="190" spans="1:15" s="8" customFormat="1" ht="15.75" customHeight="1">
      <c r="A190" s="5"/>
      <c r="B190" s="61">
        <v>223</v>
      </c>
      <c r="C190" s="62"/>
      <c r="D190" s="63" t="s">
        <v>195</v>
      </c>
      <c r="E190" s="64">
        <v>81.61775245829962</v>
      </c>
      <c r="F190" s="64">
        <v>67.34512366217942</v>
      </c>
      <c r="G190" s="64">
        <v>9.515085872746088</v>
      </c>
      <c r="H190" s="52">
        <f t="shared" si="11"/>
        <v>76.8602095349255</v>
      </c>
      <c r="I190" s="64">
        <v>0</v>
      </c>
      <c r="J190" s="64">
        <v>4.757542923374124</v>
      </c>
      <c r="K190" s="52">
        <f t="shared" si="12"/>
        <v>4.757542923374124</v>
      </c>
      <c r="L190" s="56">
        <f t="shared" si="14"/>
        <v>0</v>
      </c>
      <c r="M190" s="56">
        <f t="shared" si="13"/>
        <v>4.757542923374124</v>
      </c>
      <c r="N190" s="17"/>
      <c r="O190" s="12"/>
    </row>
    <row r="191" spans="1:15" s="8" customFormat="1" ht="18.75" customHeight="1">
      <c r="A191" s="5"/>
      <c r="B191" s="61">
        <v>225</v>
      </c>
      <c r="C191" s="62"/>
      <c r="D191" s="63" t="s">
        <v>196</v>
      </c>
      <c r="E191" s="64">
        <v>23.348470673013754</v>
      </c>
      <c r="F191" s="64">
        <v>17.511352769097126</v>
      </c>
      <c r="G191" s="64">
        <v>2.334847035879617</v>
      </c>
      <c r="H191" s="52">
        <f t="shared" si="11"/>
        <v>19.84619980497674</v>
      </c>
      <c r="I191" s="64">
        <v>0</v>
      </c>
      <c r="J191" s="64">
        <v>2.334847035879617</v>
      </c>
      <c r="K191" s="52">
        <f t="shared" si="12"/>
        <v>2.334847035879617</v>
      </c>
      <c r="L191" s="56">
        <f t="shared" si="14"/>
        <v>1.1674238321573953</v>
      </c>
      <c r="M191" s="56">
        <f t="shared" si="13"/>
        <v>3.5022708680370123</v>
      </c>
      <c r="N191" s="17"/>
      <c r="O191" s="12"/>
    </row>
    <row r="192" spans="1:15" s="8" customFormat="1" ht="12" customHeight="1">
      <c r="A192" s="5"/>
      <c r="B192" s="61">
        <v>226</v>
      </c>
      <c r="C192" s="62"/>
      <c r="D192" s="63" t="s">
        <v>197</v>
      </c>
      <c r="E192" s="64">
        <v>476.5951079999999</v>
      </c>
      <c r="F192" s="64">
        <v>119.14877699999998</v>
      </c>
      <c r="G192" s="64">
        <v>47.65951079999999</v>
      </c>
      <c r="H192" s="52">
        <f t="shared" si="11"/>
        <v>166.80828779999996</v>
      </c>
      <c r="I192" s="64">
        <v>0</v>
      </c>
      <c r="J192" s="64">
        <v>47.65951079999999</v>
      </c>
      <c r="K192" s="52">
        <f t="shared" si="12"/>
        <v>47.65951079999999</v>
      </c>
      <c r="L192" s="56">
        <f t="shared" si="14"/>
        <v>262.12730939999994</v>
      </c>
      <c r="M192" s="56">
        <f t="shared" si="13"/>
        <v>309.78682019999997</v>
      </c>
      <c r="N192" s="17"/>
      <c r="O192" s="12"/>
    </row>
    <row r="193" spans="1:15" s="8" customFormat="1" ht="12" customHeight="1">
      <c r="A193" s="5"/>
      <c r="B193" s="61">
        <v>227</v>
      </c>
      <c r="C193" s="62"/>
      <c r="D193" s="63" t="s">
        <v>198</v>
      </c>
      <c r="E193" s="64">
        <v>1998.7330971915535</v>
      </c>
      <c r="F193" s="64">
        <v>1262.3577453913447</v>
      </c>
      <c r="G193" s="64">
        <v>210.39295755753193</v>
      </c>
      <c r="H193" s="52">
        <f t="shared" si="11"/>
        <v>1472.7507029488766</v>
      </c>
      <c r="I193" s="64">
        <v>0</v>
      </c>
      <c r="J193" s="64">
        <v>210.39295755753193</v>
      </c>
      <c r="K193" s="52">
        <f t="shared" si="12"/>
        <v>210.39295755753193</v>
      </c>
      <c r="L193" s="56">
        <f t="shared" si="14"/>
        <v>315.589436685145</v>
      </c>
      <c r="M193" s="56">
        <f t="shared" si="13"/>
        <v>525.982394242677</v>
      </c>
      <c r="N193" s="17"/>
      <c r="O193" s="12"/>
    </row>
    <row r="194" spans="1:15" s="8" customFormat="1" ht="12" customHeight="1">
      <c r="A194" s="5"/>
      <c r="B194" s="61">
        <v>228</v>
      </c>
      <c r="C194" s="62"/>
      <c r="D194" s="63" t="s">
        <v>199</v>
      </c>
      <c r="E194" s="64">
        <v>367.57018314049395</v>
      </c>
      <c r="F194" s="64">
        <v>231.80968704874275</v>
      </c>
      <c r="G194" s="64">
        <v>38.66966906188351</v>
      </c>
      <c r="H194" s="52">
        <f t="shared" si="11"/>
        <v>270.47935611062627</v>
      </c>
      <c r="I194" s="64">
        <v>0</v>
      </c>
      <c r="J194" s="64">
        <v>38.66966906188351</v>
      </c>
      <c r="K194" s="52">
        <f t="shared" si="12"/>
        <v>38.66966906188351</v>
      </c>
      <c r="L194" s="56">
        <f t="shared" si="14"/>
        <v>58.42115796798417</v>
      </c>
      <c r="M194" s="56">
        <f t="shared" si="13"/>
        <v>97.09082702986768</v>
      </c>
      <c r="N194" s="17"/>
      <c r="O194" s="12"/>
    </row>
    <row r="195" spans="1:15" s="8" customFormat="1" ht="12" customHeight="1">
      <c r="A195" s="5"/>
      <c r="B195" s="61">
        <v>229</v>
      </c>
      <c r="C195" s="62"/>
      <c r="D195" s="63" t="s">
        <v>200</v>
      </c>
      <c r="E195" s="64">
        <v>1957.372358361767</v>
      </c>
      <c r="F195" s="64">
        <v>1068.2549166391893</v>
      </c>
      <c r="G195" s="64">
        <v>169.46370062500222</v>
      </c>
      <c r="H195" s="52">
        <f t="shared" si="11"/>
        <v>1237.7186172641916</v>
      </c>
      <c r="I195" s="64">
        <v>0</v>
      </c>
      <c r="J195" s="64">
        <v>134.43518512500222</v>
      </c>
      <c r="K195" s="52">
        <f t="shared" si="12"/>
        <v>134.43518512500222</v>
      </c>
      <c r="L195" s="56">
        <f t="shared" si="14"/>
        <v>585.2185559725732</v>
      </c>
      <c r="M195" s="56">
        <f t="shared" si="13"/>
        <v>719.6537410975754</v>
      </c>
      <c r="N195" s="17"/>
      <c r="O195" s="12"/>
    </row>
    <row r="196" spans="1:15" s="8" customFormat="1" ht="15" customHeight="1">
      <c r="A196" s="5"/>
      <c r="B196" s="61">
        <v>231</v>
      </c>
      <c r="C196" s="62"/>
      <c r="D196" s="63" t="s">
        <v>201</v>
      </c>
      <c r="E196" s="64">
        <v>120.96699659509838</v>
      </c>
      <c r="F196" s="64">
        <v>102.8219467020079</v>
      </c>
      <c r="G196" s="64">
        <v>6.131817000379364</v>
      </c>
      <c r="H196" s="52">
        <f t="shared" si="11"/>
        <v>108.95376370238728</v>
      </c>
      <c r="I196" s="64">
        <v>0</v>
      </c>
      <c r="J196" s="64">
        <v>0.42822315890095236</v>
      </c>
      <c r="K196" s="52">
        <f t="shared" si="12"/>
        <v>0.42822315890095236</v>
      </c>
      <c r="L196" s="56">
        <f t="shared" si="14"/>
        <v>11.58500973381015</v>
      </c>
      <c r="M196" s="56">
        <f t="shared" si="13"/>
        <v>12.013232892711102</v>
      </c>
      <c r="N196" s="17"/>
      <c r="O196" s="12"/>
    </row>
    <row r="197" spans="1:15" s="8" customFormat="1" ht="15.75" customHeight="1">
      <c r="A197" s="5"/>
      <c r="B197" s="61">
        <v>233</v>
      </c>
      <c r="C197" s="62"/>
      <c r="D197" s="63" t="s">
        <v>202</v>
      </c>
      <c r="E197" s="64">
        <v>161.62532763666314</v>
      </c>
      <c r="F197" s="64">
        <v>137.38152832589427</v>
      </c>
      <c r="G197" s="64">
        <v>8.192787868498094</v>
      </c>
      <c r="H197" s="52">
        <f t="shared" si="11"/>
        <v>145.57431619439237</v>
      </c>
      <c r="I197" s="64">
        <v>0</v>
      </c>
      <c r="J197" s="64">
        <v>0.5721537328571428</v>
      </c>
      <c r="K197" s="52">
        <f t="shared" si="12"/>
        <v>0.5721537328571428</v>
      </c>
      <c r="L197" s="56">
        <f t="shared" si="14"/>
        <v>15.478857709413635</v>
      </c>
      <c r="M197" s="56">
        <f t="shared" si="13"/>
        <v>16.051011442270777</v>
      </c>
      <c r="N197" s="17"/>
      <c r="O197" s="12"/>
    </row>
    <row r="198" spans="1:15" s="8" customFormat="1" ht="12" customHeight="1">
      <c r="A198" s="5"/>
      <c r="B198" s="61">
        <v>234</v>
      </c>
      <c r="C198" s="62"/>
      <c r="D198" s="63" t="s">
        <v>203</v>
      </c>
      <c r="E198" s="64">
        <v>674.7646084856648</v>
      </c>
      <c r="F198" s="64">
        <v>35.739933231567754</v>
      </c>
      <c r="G198" s="64">
        <v>25.027638207669163</v>
      </c>
      <c r="H198" s="52">
        <f t="shared" si="11"/>
        <v>60.76757143923692</v>
      </c>
      <c r="I198" s="64">
        <v>0</v>
      </c>
      <c r="J198" s="64">
        <v>21.94872627896752</v>
      </c>
      <c r="K198" s="52">
        <f t="shared" si="12"/>
        <v>21.94872627896752</v>
      </c>
      <c r="L198" s="56">
        <f t="shared" si="14"/>
        <v>592.0483107674603</v>
      </c>
      <c r="M198" s="56">
        <f t="shared" si="13"/>
        <v>613.9970370464279</v>
      </c>
      <c r="N198" s="17"/>
      <c r="O198" s="12"/>
    </row>
    <row r="199" spans="1:15" s="8" customFormat="1" ht="12" customHeight="1">
      <c r="A199" s="5"/>
      <c r="B199" s="61">
        <v>235</v>
      </c>
      <c r="C199" s="62"/>
      <c r="D199" s="63" t="s">
        <v>204</v>
      </c>
      <c r="E199" s="64">
        <v>1844.1895284412042</v>
      </c>
      <c r="F199" s="64">
        <v>826.2349842464523</v>
      </c>
      <c r="G199" s="64">
        <v>98.92667347110628</v>
      </c>
      <c r="H199" s="52">
        <f t="shared" si="11"/>
        <v>925.1616577175586</v>
      </c>
      <c r="I199" s="64">
        <v>0</v>
      </c>
      <c r="J199" s="64">
        <v>32.759628026300305</v>
      </c>
      <c r="K199" s="52">
        <f t="shared" si="12"/>
        <v>32.759628026300305</v>
      </c>
      <c r="L199" s="56">
        <f t="shared" si="14"/>
        <v>886.2682426973453</v>
      </c>
      <c r="M199" s="56">
        <f t="shared" si="13"/>
        <v>919.0278707236456</v>
      </c>
      <c r="N199" s="17"/>
      <c r="O199" s="12"/>
    </row>
    <row r="200" spans="1:15" s="8" customFormat="1" ht="12" customHeight="1">
      <c r="A200" s="5"/>
      <c r="B200" s="61">
        <v>236</v>
      </c>
      <c r="C200" s="62"/>
      <c r="D200" s="63" t="s">
        <v>205</v>
      </c>
      <c r="E200" s="64">
        <v>1731.86388167914</v>
      </c>
      <c r="F200" s="64">
        <v>1125.711523091441</v>
      </c>
      <c r="G200" s="64">
        <v>173.18638816791403</v>
      </c>
      <c r="H200" s="52">
        <f t="shared" si="11"/>
        <v>1298.897911259355</v>
      </c>
      <c r="I200" s="64">
        <v>0</v>
      </c>
      <c r="J200" s="64">
        <v>173.18638816791403</v>
      </c>
      <c r="K200" s="52">
        <f t="shared" si="12"/>
        <v>173.18638816791403</v>
      </c>
      <c r="L200" s="56">
        <f t="shared" si="14"/>
        <v>259.7795822518709</v>
      </c>
      <c r="M200" s="56">
        <f t="shared" si="13"/>
        <v>432.965970419785</v>
      </c>
      <c r="N200" s="17"/>
      <c r="O200" s="12"/>
    </row>
    <row r="201" spans="1:15" s="8" customFormat="1" ht="12" customHeight="1">
      <c r="A201" s="5"/>
      <c r="B201" s="61">
        <v>237</v>
      </c>
      <c r="C201" s="62"/>
      <c r="D201" s="63" t="s">
        <v>206</v>
      </c>
      <c r="E201" s="64">
        <v>217.31870498721963</v>
      </c>
      <c r="F201" s="64">
        <v>58.752940548214056</v>
      </c>
      <c r="G201" s="64">
        <v>21.73187051054377</v>
      </c>
      <c r="H201" s="52">
        <f t="shared" si="11"/>
        <v>80.48481105875783</v>
      </c>
      <c r="I201" s="64">
        <v>0</v>
      </c>
      <c r="J201" s="64">
        <v>21.73187051054377</v>
      </c>
      <c r="K201" s="52">
        <f t="shared" si="12"/>
        <v>21.73187051054377</v>
      </c>
      <c r="L201" s="56">
        <f t="shared" si="14"/>
        <v>115.10202341791803</v>
      </c>
      <c r="M201" s="56">
        <f t="shared" si="13"/>
        <v>136.8338939284618</v>
      </c>
      <c r="N201" s="17"/>
      <c r="O201" s="12"/>
    </row>
    <row r="202" spans="1:15" s="8" customFormat="1" ht="12" customHeight="1">
      <c r="A202" s="5"/>
      <c r="B202" s="61">
        <v>242</v>
      </c>
      <c r="C202" s="62"/>
      <c r="D202" s="63" t="s">
        <v>241</v>
      </c>
      <c r="E202" s="64">
        <v>457.1077833918241</v>
      </c>
      <c r="F202" s="64">
        <v>226.4692982952658</v>
      </c>
      <c r="G202" s="64">
        <v>36.45582911805259</v>
      </c>
      <c r="H202" s="52">
        <f t="shared" si="11"/>
        <v>262.92512741331836</v>
      </c>
      <c r="I202" s="64">
        <v>0</v>
      </c>
      <c r="J202" s="64">
        <v>21.36227223311558</v>
      </c>
      <c r="K202" s="52">
        <f t="shared" si="12"/>
        <v>21.36227223311558</v>
      </c>
      <c r="L202" s="56">
        <f t="shared" si="14"/>
        <v>172.82038374539016</v>
      </c>
      <c r="M202" s="56">
        <f t="shared" si="13"/>
        <v>194.18265597850575</v>
      </c>
      <c r="N202" s="17"/>
      <c r="O202" s="12"/>
    </row>
    <row r="203" spans="1:15" s="8" customFormat="1" ht="12" customHeight="1">
      <c r="A203" s="5"/>
      <c r="B203" s="61">
        <v>243</v>
      </c>
      <c r="C203" s="62"/>
      <c r="D203" s="63" t="s">
        <v>207</v>
      </c>
      <c r="E203" s="64">
        <v>1603.7879396202047</v>
      </c>
      <c r="F203" s="64">
        <v>566.257063923248</v>
      </c>
      <c r="G203" s="64">
        <v>168.8862820086364</v>
      </c>
      <c r="H203" s="52">
        <f t="shared" si="11"/>
        <v>735.1433459318844</v>
      </c>
      <c r="I203" s="64">
        <v>0</v>
      </c>
      <c r="J203" s="64">
        <v>163.4194686481442</v>
      </c>
      <c r="K203" s="52">
        <f t="shared" si="12"/>
        <v>163.4194686481442</v>
      </c>
      <c r="L203" s="56">
        <f t="shared" si="14"/>
        <v>705.2251250401762</v>
      </c>
      <c r="M203" s="56">
        <f t="shared" si="13"/>
        <v>868.6445936883204</v>
      </c>
      <c r="N203" s="17"/>
      <c r="O203" s="12"/>
    </row>
    <row r="204" spans="1:15" s="8" customFormat="1" ht="12" customHeight="1">
      <c r="A204" s="5"/>
      <c r="B204" s="61">
        <v>244</v>
      </c>
      <c r="C204" s="62"/>
      <c r="D204" s="63" t="s">
        <v>208</v>
      </c>
      <c r="E204" s="64">
        <v>1288.119886364855</v>
      </c>
      <c r="F204" s="64">
        <v>726.7557286602408</v>
      </c>
      <c r="G204" s="64">
        <v>113.37078539531544</v>
      </c>
      <c r="H204" s="52">
        <f t="shared" si="11"/>
        <v>840.1265140555563</v>
      </c>
      <c r="I204" s="64">
        <v>0</v>
      </c>
      <c r="J204" s="64">
        <v>75.66123637573145</v>
      </c>
      <c r="K204" s="52">
        <f t="shared" si="12"/>
        <v>75.66123637573145</v>
      </c>
      <c r="L204" s="56">
        <f t="shared" si="14"/>
        <v>372.33213593356714</v>
      </c>
      <c r="M204" s="56">
        <f t="shared" si="13"/>
        <v>447.9933723092986</v>
      </c>
      <c r="N204" s="17"/>
      <c r="O204" s="12"/>
    </row>
    <row r="205" spans="1:15" s="8" customFormat="1" ht="12" customHeight="1">
      <c r="A205" s="5"/>
      <c r="B205" s="61">
        <v>247</v>
      </c>
      <c r="C205" s="62"/>
      <c r="D205" s="63" t="s">
        <v>209</v>
      </c>
      <c r="E205" s="64">
        <v>357.0277002546653</v>
      </c>
      <c r="F205" s="64">
        <v>200.6293562476708</v>
      </c>
      <c r="G205" s="64">
        <v>33.238649300043406</v>
      </c>
      <c r="H205" s="52">
        <f t="shared" si="11"/>
        <v>233.86800554771423</v>
      </c>
      <c r="I205" s="64">
        <v>0</v>
      </c>
      <c r="J205" s="64">
        <v>29.292228395556155</v>
      </c>
      <c r="K205" s="52">
        <f t="shared" si="12"/>
        <v>29.292228395556155</v>
      </c>
      <c r="L205" s="56">
        <f t="shared" si="14"/>
        <v>93.86746631139494</v>
      </c>
      <c r="M205" s="56">
        <f t="shared" si="13"/>
        <v>123.15969470695109</v>
      </c>
      <c r="N205" s="17"/>
      <c r="O205" s="12"/>
    </row>
    <row r="206" spans="1:15" s="8" customFormat="1" ht="18" customHeight="1">
      <c r="A206" s="5"/>
      <c r="B206" s="61">
        <v>248</v>
      </c>
      <c r="C206" s="62"/>
      <c r="D206" s="63" t="s">
        <v>210</v>
      </c>
      <c r="E206" s="64">
        <v>1170.6083564618714</v>
      </c>
      <c r="F206" s="64">
        <v>802.8710171428047</v>
      </c>
      <c r="G206" s="64">
        <v>98.80565429995865</v>
      </c>
      <c r="H206" s="52">
        <f aca="true" t="shared" si="15" ref="H206:H240">F206+G206</f>
        <v>901.6766714427633</v>
      </c>
      <c r="I206" s="64">
        <v>0</v>
      </c>
      <c r="J206" s="64">
        <v>73.63298428993876</v>
      </c>
      <c r="K206" s="52">
        <f aca="true" t="shared" si="16" ref="K206:K240">I206+J206</f>
        <v>73.63298428993876</v>
      </c>
      <c r="L206" s="56">
        <f t="shared" si="14"/>
        <v>195.2987007291693</v>
      </c>
      <c r="M206" s="56">
        <f t="shared" si="13"/>
        <v>268.93168501910804</v>
      </c>
      <c r="N206" s="17"/>
      <c r="O206" s="12"/>
    </row>
    <row r="207" spans="1:15" s="8" customFormat="1" ht="18" customHeight="1">
      <c r="A207" s="5"/>
      <c r="B207" s="61">
        <v>250</v>
      </c>
      <c r="C207" s="62"/>
      <c r="D207" s="63" t="s">
        <v>211</v>
      </c>
      <c r="E207" s="64">
        <v>844.480720513135</v>
      </c>
      <c r="F207" s="64">
        <v>663.4050134341551</v>
      </c>
      <c r="G207" s="64">
        <v>82.24719931166874</v>
      </c>
      <c r="H207" s="52">
        <f t="shared" si="15"/>
        <v>745.6522127458238</v>
      </c>
      <c r="I207" s="64">
        <v>0</v>
      </c>
      <c r="J207" s="64">
        <v>36.709707696337965</v>
      </c>
      <c r="K207" s="52">
        <f t="shared" si="16"/>
        <v>36.709707696337965</v>
      </c>
      <c r="L207" s="56">
        <f t="shared" si="14"/>
        <v>62.118800070973215</v>
      </c>
      <c r="M207" s="56">
        <f t="shared" si="13"/>
        <v>98.82850776731118</v>
      </c>
      <c r="N207" s="17"/>
      <c r="O207" s="12"/>
    </row>
    <row r="208" spans="1:15" s="8" customFormat="1" ht="12" customHeight="1">
      <c r="A208" s="5"/>
      <c r="B208" s="61">
        <v>251</v>
      </c>
      <c r="C208" s="62"/>
      <c r="D208" s="63" t="s">
        <v>212</v>
      </c>
      <c r="E208" s="64">
        <v>483.4902913451163</v>
      </c>
      <c r="F208" s="64">
        <v>177.0815296475851</v>
      </c>
      <c r="G208" s="64">
        <v>39.539473247049905</v>
      </c>
      <c r="H208" s="52">
        <f t="shared" si="15"/>
        <v>216.621002894635</v>
      </c>
      <c r="I208" s="64">
        <v>0</v>
      </c>
      <c r="J208" s="64">
        <v>36.61241677170775</v>
      </c>
      <c r="K208" s="52">
        <f t="shared" si="16"/>
        <v>36.61241677170775</v>
      </c>
      <c r="L208" s="56">
        <f t="shared" si="14"/>
        <v>230.25687167877354</v>
      </c>
      <c r="M208" s="56">
        <f aca="true" t="shared" si="17" ref="M208:M240">K208+L208</f>
        <v>266.8692884504813</v>
      </c>
      <c r="N208" s="17"/>
      <c r="O208" s="12"/>
    </row>
    <row r="209" spans="1:15" s="8" customFormat="1" ht="15.75" customHeight="1">
      <c r="A209" s="5"/>
      <c r="B209" s="61">
        <v>252</v>
      </c>
      <c r="C209" s="62"/>
      <c r="D209" s="63" t="s">
        <v>213</v>
      </c>
      <c r="E209" s="64">
        <v>149.20903382566306</v>
      </c>
      <c r="F209" s="64">
        <v>125.64971301050893</v>
      </c>
      <c r="G209" s="64">
        <v>15.706214059723656</v>
      </c>
      <c r="H209" s="52">
        <f t="shared" si="15"/>
        <v>141.35592707023258</v>
      </c>
      <c r="I209" s="64">
        <v>0</v>
      </c>
      <c r="J209" s="64">
        <v>7.853106755430494</v>
      </c>
      <c r="K209" s="52">
        <f t="shared" si="16"/>
        <v>7.853106755430494</v>
      </c>
      <c r="L209" s="56">
        <f t="shared" si="14"/>
        <v>-1.9539925233402755E-14</v>
      </c>
      <c r="M209" s="56">
        <f t="shared" si="17"/>
        <v>7.853106755430474</v>
      </c>
      <c r="N209" s="17"/>
      <c r="O209" s="12"/>
    </row>
    <row r="210" spans="1:15" s="8" customFormat="1" ht="12" customHeight="1">
      <c r="A210" s="5"/>
      <c r="B210" s="61">
        <v>253</v>
      </c>
      <c r="C210" s="62"/>
      <c r="D210" s="63" t="s">
        <v>214</v>
      </c>
      <c r="E210" s="64">
        <v>621.7489769744323</v>
      </c>
      <c r="F210" s="64">
        <v>184.08655889888013</v>
      </c>
      <c r="G210" s="64">
        <v>54.96686000704143</v>
      </c>
      <c r="H210" s="52">
        <f t="shared" si="15"/>
        <v>239.05341890592155</v>
      </c>
      <c r="I210" s="64">
        <v>0</v>
      </c>
      <c r="J210" s="64">
        <v>52.57053615610042</v>
      </c>
      <c r="K210" s="52">
        <f t="shared" si="16"/>
        <v>52.57053615610042</v>
      </c>
      <c r="L210" s="56">
        <f t="shared" si="14"/>
        <v>330.12502191241026</v>
      </c>
      <c r="M210" s="56">
        <f t="shared" si="17"/>
        <v>382.69555806851065</v>
      </c>
      <c r="N210" s="17"/>
      <c r="O210" s="12"/>
    </row>
    <row r="211" spans="1:15" s="8" customFormat="1" ht="12" customHeight="1">
      <c r="A211" s="5"/>
      <c r="B211" s="61">
        <v>259</v>
      </c>
      <c r="C211" s="62"/>
      <c r="D211" s="63" t="s">
        <v>215</v>
      </c>
      <c r="E211" s="64">
        <v>631.1940211530153</v>
      </c>
      <c r="F211" s="64">
        <v>133.71898515047712</v>
      </c>
      <c r="G211" s="64">
        <v>45.316140743740945</v>
      </c>
      <c r="H211" s="52">
        <f t="shared" si="15"/>
        <v>179.03512589421808</v>
      </c>
      <c r="I211" s="64">
        <v>0</v>
      </c>
      <c r="J211" s="64">
        <v>42.767838943656585</v>
      </c>
      <c r="K211" s="52">
        <f t="shared" si="16"/>
        <v>42.767838943656585</v>
      </c>
      <c r="L211" s="56">
        <f t="shared" si="14"/>
        <v>409.39105631514064</v>
      </c>
      <c r="M211" s="56">
        <f t="shared" si="17"/>
        <v>452.1588952587972</v>
      </c>
      <c r="N211" s="17"/>
      <c r="O211" s="12"/>
    </row>
    <row r="212" spans="1:15" s="8" customFormat="1" ht="12" customHeight="1">
      <c r="A212" s="5"/>
      <c r="B212" s="61">
        <v>260</v>
      </c>
      <c r="C212" s="62"/>
      <c r="D212" s="63" t="s">
        <v>244</v>
      </c>
      <c r="E212" s="64">
        <v>197.73423054498352</v>
      </c>
      <c r="F212" s="64">
        <v>12.87228730649756</v>
      </c>
      <c r="G212" s="64">
        <v>7.412386886136695</v>
      </c>
      <c r="H212" s="52">
        <f t="shared" si="15"/>
        <v>20.284674192634256</v>
      </c>
      <c r="I212" s="64">
        <v>0</v>
      </c>
      <c r="J212" s="64">
        <v>7.371296883394821</v>
      </c>
      <c r="K212" s="52">
        <f t="shared" si="16"/>
        <v>7.371296883394821</v>
      </c>
      <c r="L212" s="56">
        <f t="shared" si="14"/>
        <v>170.07825946895443</v>
      </c>
      <c r="M212" s="56">
        <f t="shared" si="17"/>
        <v>177.44955635234925</v>
      </c>
      <c r="N212" s="17"/>
      <c r="O212" s="12"/>
    </row>
    <row r="213" spans="1:15" s="8" customFormat="1" ht="15.75" customHeight="1">
      <c r="A213" s="5"/>
      <c r="B213" s="61">
        <v>262</v>
      </c>
      <c r="C213" s="62"/>
      <c r="D213" s="63" t="s">
        <v>216</v>
      </c>
      <c r="E213" s="64">
        <v>709.2110825983357</v>
      </c>
      <c r="F213" s="64">
        <v>394.3853237027304</v>
      </c>
      <c r="G213" s="64">
        <v>58.84410282246284</v>
      </c>
      <c r="H213" s="52">
        <f t="shared" si="15"/>
        <v>453.2294265251932</v>
      </c>
      <c r="I213" s="64">
        <v>0</v>
      </c>
      <c r="J213" s="64">
        <v>45.96006720678753</v>
      </c>
      <c r="K213" s="52">
        <f t="shared" si="16"/>
        <v>45.96006720678753</v>
      </c>
      <c r="L213" s="56">
        <f t="shared" si="14"/>
        <v>210.02158886635493</v>
      </c>
      <c r="M213" s="56">
        <f t="shared" si="17"/>
        <v>255.98165607314246</v>
      </c>
      <c r="N213" s="17"/>
      <c r="O213" s="12"/>
    </row>
    <row r="214" spans="1:15" s="17" customFormat="1" ht="12" customHeight="1">
      <c r="A214" s="6"/>
      <c r="B214" s="61">
        <v>267</v>
      </c>
      <c r="C214" s="62"/>
      <c r="D214" s="63" t="s">
        <v>217</v>
      </c>
      <c r="E214" s="64">
        <v>449.44676013691156</v>
      </c>
      <c r="F214" s="64">
        <v>166.05164938723217</v>
      </c>
      <c r="G214" s="64">
        <v>47.23251846609562</v>
      </c>
      <c r="H214" s="52">
        <f t="shared" si="15"/>
        <v>213.2841678533278</v>
      </c>
      <c r="I214" s="64">
        <v>0</v>
      </c>
      <c r="J214" s="64">
        <v>47.23251846609562</v>
      </c>
      <c r="K214" s="52">
        <f t="shared" si="16"/>
        <v>47.23251846609562</v>
      </c>
      <c r="L214" s="56">
        <f t="shared" si="14"/>
        <v>188.93007381748814</v>
      </c>
      <c r="M214" s="56">
        <f t="shared" si="17"/>
        <v>236.16259228358376</v>
      </c>
      <c r="O214" s="12"/>
    </row>
    <row r="215" spans="1:15" s="17" customFormat="1" ht="15.75" customHeight="1">
      <c r="A215" s="6"/>
      <c r="B215" s="61">
        <v>269</v>
      </c>
      <c r="C215" s="62"/>
      <c r="D215" s="63" t="s">
        <v>218</v>
      </c>
      <c r="E215" s="64">
        <v>54.329165133250406</v>
      </c>
      <c r="F215" s="64">
        <v>20.016008206986996</v>
      </c>
      <c r="G215" s="64">
        <v>5.718859487710569</v>
      </c>
      <c r="H215" s="52">
        <f t="shared" si="15"/>
        <v>25.734867694697563</v>
      </c>
      <c r="I215" s="64">
        <v>0</v>
      </c>
      <c r="J215" s="64">
        <v>5.718859487710569</v>
      </c>
      <c r="K215" s="52">
        <f t="shared" si="16"/>
        <v>5.718859487710569</v>
      </c>
      <c r="L215" s="56">
        <f t="shared" si="14"/>
        <v>22.875437950842276</v>
      </c>
      <c r="M215" s="56">
        <f t="shared" si="17"/>
        <v>28.594297438552843</v>
      </c>
      <c r="O215" s="12"/>
    </row>
    <row r="216" spans="1:15" s="8" customFormat="1" ht="12" customHeight="1">
      <c r="A216" s="5"/>
      <c r="B216" s="61">
        <v>275</v>
      </c>
      <c r="C216" s="62"/>
      <c r="D216" s="63" t="s">
        <v>219</v>
      </c>
      <c r="E216" s="64">
        <v>1315.3949599999999</v>
      </c>
      <c r="F216" s="64">
        <v>484.6191957580964</v>
      </c>
      <c r="G216" s="64">
        <v>138.4626273594561</v>
      </c>
      <c r="H216" s="52">
        <f t="shared" si="15"/>
        <v>623.0818231175525</v>
      </c>
      <c r="I216" s="64">
        <v>0</v>
      </c>
      <c r="J216" s="64">
        <v>138.4626273594561</v>
      </c>
      <c r="K216" s="52">
        <f t="shared" si="16"/>
        <v>138.4626273594561</v>
      </c>
      <c r="L216" s="56">
        <f t="shared" si="14"/>
        <v>553.8505095229913</v>
      </c>
      <c r="M216" s="56">
        <f t="shared" si="17"/>
        <v>692.3131368824473</v>
      </c>
      <c r="N216" s="17"/>
      <c r="O216" s="12"/>
    </row>
    <row r="217" spans="1:15" s="8" customFormat="1" ht="12" customHeight="1">
      <c r="A217" s="5"/>
      <c r="B217" s="61">
        <v>283</v>
      </c>
      <c r="C217" s="62"/>
      <c r="D217" s="63" t="s">
        <v>281</v>
      </c>
      <c r="E217" s="64">
        <v>391.71863370593303</v>
      </c>
      <c r="F217" s="64">
        <v>0</v>
      </c>
      <c r="G217" s="64">
        <v>19.58593168383352</v>
      </c>
      <c r="H217" s="52">
        <f t="shared" si="15"/>
        <v>19.58593168383352</v>
      </c>
      <c r="I217" s="64">
        <v>0</v>
      </c>
      <c r="J217" s="64">
        <v>39.171863367667044</v>
      </c>
      <c r="K217" s="52">
        <f t="shared" si="16"/>
        <v>39.171863367667044</v>
      </c>
      <c r="L217" s="56">
        <f t="shared" si="14"/>
        <v>332.96083865443245</v>
      </c>
      <c r="M217" s="56">
        <f t="shared" si="17"/>
        <v>372.13270202209947</v>
      </c>
      <c r="N217" s="17"/>
      <c r="O217" s="12"/>
    </row>
    <row r="218" spans="1:15" s="8" customFormat="1" ht="12" customHeight="1">
      <c r="A218" s="5"/>
      <c r="B218" s="82">
        <v>286</v>
      </c>
      <c r="C218" s="83"/>
      <c r="D218" s="84" t="s">
        <v>220</v>
      </c>
      <c r="E218" s="85">
        <v>2014.5778109917044</v>
      </c>
      <c r="F218" s="85">
        <v>503.6444527406437</v>
      </c>
      <c r="G218" s="85">
        <v>201.45778109625746</v>
      </c>
      <c r="H218" s="81">
        <f t="shared" si="15"/>
        <v>705.1022338369012</v>
      </c>
      <c r="I218" s="85">
        <v>0</v>
      </c>
      <c r="J218" s="85">
        <v>201.45778109625746</v>
      </c>
      <c r="K218" s="81">
        <f t="shared" si="16"/>
        <v>201.45778109625746</v>
      </c>
      <c r="L218" s="80">
        <f t="shared" si="14"/>
        <v>1108.0177960585456</v>
      </c>
      <c r="M218" s="80">
        <f t="shared" si="17"/>
        <v>1309.475577154803</v>
      </c>
      <c r="N218" s="17"/>
      <c r="O218" s="12"/>
    </row>
    <row r="219" spans="1:15" s="8" customFormat="1" ht="12" customHeight="1">
      <c r="A219" s="5"/>
      <c r="B219" s="61">
        <v>288</v>
      </c>
      <c r="C219" s="62"/>
      <c r="D219" s="63" t="s">
        <v>253</v>
      </c>
      <c r="E219" s="64">
        <v>474.3666862519708</v>
      </c>
      <c r="F219" s="64">
        <v>51.44049125146038</v>
      </c>
      <c r="G219" s="64">
        <v>26.547049268407022</v>
      </c>
      <c r="H219" s="52">
        <f t="shared" si="15"/>
        <v>77.9875405198674</v>
      </c>
      <c r="I219" s="64">
        <v>0</v>
      </c>
      <c r="J219" s="64">
        <v>39.239464694374426</v>
      </c>
      <c r="K219" s="52">
        <f t="shared" si="16"/>
        <v>39.239464694374426</v>
      </c>
      <c r="L219" s="56">
        <f t="shared" si="14"/>
        <v>357.139681037729</v>
      </c>
      <c r="M219" s="56">
        <f t="shared" si="17"/>
        <v>396.37914573210344</v>
      </c>
      <c r="N219" s="17"/>
      <c r="O219" s="12"/>
    </row>
    <row r="220" spans="1:15" s="8" customFormat="1" ht="12" customHeight="1">
      <c r="A220" s="5"/>
      <c r="B220" s="61">
        <v>292</v>
      </c>
      <c r="C220" s="62"/>
      <c r="D220" s="63" t="s">
        <v>221</v>
      </c>
      <c r="E220" s="64">
        <v>1155.6639078349956</v>
      </c>
      <c r="F220" s="64">
        <v>158.84590306740213</v>
      </c>
      <c r="G220" s="64">
        <v>79.42295153370105</v>
      </c>
      <c r="H220" s="52">
        <f t="shared" si="15"/>
        <v>238.2688546011032</v>
      </c>
      <c r="I220" s="64">
        <v>0</v>
      </c>
      <c r="J220" s="64">
        <v>79.42295153370105</v>
      </c>
      <c r="K220" s="52">
        <f t="shared" si="16"/>
        <v>79.42295153370105</v>
      </c>
      <c r="L220" s="56">
        <f t="shared" si="14"/>
        <v>837.9721017001914</v>
      </c>
      <c r="M220" s="56">
        <f t="shared" si="17"/>
        <v>917.3950532338924</v>
      </c>
      <c r="N220" s="17"/>
      <c r="O220" s="12"/>
    </row>
    <row r="221" spans="1:15" s="8" customFormat="1" ht="12" customHeight="1">
      <c r="A221" s="5"/>
      <c r="B221" s="61">
        <v>293</v>
      </c>
      <c r="C221" s="62"/>
      <c r="D221" s="63" t="s">
        <v>222</v>
      </c>
      <c r="E221" s="64">
        <v>1322.0984225188768</v>
      </c>
      <c r="F221" s="64">
        <v>487.08889273692824</v>
      </c>
      <c r="G221" s="64">
        <v>139.1682550676938</v>
      </c>
      <c r="H221" s="52">
        <f t="shared" si="15"/>
        <v>626.257147804622</v>
      </c>
      <c r="I221" s="64">
        <v>0</v>
      </c>
      <c r="J221" s="64">
        <v>139.1682550676938</v>
      </c>
      <c r="K221" s="52">
        <f t="shared" si="16"/>
        <v>139.1682550676938</v>
      </c>
      <c r="L221" s="56">
        <f t="shared" si="14"/>
        <v>556.673019646561</v>
      </c>
      <c r="M221" s="56">
        <f t="shared" si="17"/>
        <v>695.8412747142547</v>
      </c>
      <c r="N221" s="17"/>
      <c r="O221" s="12"/>
    </row>
    <row r="222" spans="1:15" s="8" customFormat="1" ht="12" customHeight="1">
      <c r="A222" s="5"/>
      <c r="B222" s="61">
        <v>294</v>
      </c>
      <c r="C222" s="62"/>
      <c r="D222" s="63" t="s">
        <v>223</v>
      </c>
      <c r="E222" s="64">
        <v>985.0173481492513</v>
      </c>
      <c r="F222" s="64">
        <v>400.0977808651801</v>
      </c>
      <c r="G222" s="64">
        <v>100.69497415046158</v>
      </c>
      <c r="H222" s="52">
        <f t="shared" si="15"/>
        <v>500.79275501564166</v>
      </c>
      <c r="I222" s="64">
        <v>0</v>
      </c>
      <c r="J222" s="64">
        <v>97.90143172416279</v>
      </c>
      <c r="K222" s="52">
        <f t="shared" si="16"/>
        <v>97.90143172416279</v>
      </c>
      <c r="L222" s="56">
        <f t="shared" si="14"/>
        <v>386.3231614094469</v>
      </c>
      <c r="M222" s="56">
        <f t="shared" si="17"/>
        <v>484.2245931336097</v>
      </c>
      <c r="N222" s="17"/>
      <c r="O222" s="12"/>
    </row>
    <row r="223" spans="1:15" s="8" customFormat="1" ht="18" customHeight="1">
      <c r="A223" s="5"/>
      <c r="B223" s="61">
        <v>295</v>
      </c>
      <c r="C223" s="62"/>
      <c r="D223" s="63" t="s">
        <v>224</v>
      </c>
      <c r="E223" s="64">
        <v>378.0036015805815</v>
      </c>
      <c r="F223" s="64">
        <v>145.49457285426158</v>
      </c>
      <c r="G223" s="64">
        <v>36.89434612399457</v>
      </c>
      <c r="H223" s="52">
        <f t="shared" si="15"/>
        <v>182.38891897825616</v>
      </c>
      <c r="I223" s="64">
        <v>0</v>
      </c>
      <c r="J223" s="64">
        <v>34.65613283212228</v>
      </c>
      <c r="K223" s="52">
        <f t="shared" si="16"/>
        <v>34.65613283212228</v>
      </c>
      <c r="L223" s="56">
        <f t="shared" si="14"/>
        <v>160.9585497702031</v>
      </c>
      <c r="M223" s="56">
        <f t="shared" si="17"/>
        <v>195.6146826023254</v>
      </c>
      <c r="N223" s="17"/>
      <c r="O223" s="12"/>
    </row>
    <row r="224" spans="1:15" s="8" customFormat="1" ht="15" customHeight="1">
      <c r="A224" s="5"/>
      <c r="B224" s="61">
        <v>300</v>
      </c>
      <c r="C224" s="62"/>
      <c r="D224" s="63" t="s">
        <v>282</v>
      </c>
      <c r="E224" s="64">
        <v>484.5947631488429</v>
      </c>
      <c r="F224" s="64">
        <v>0</v>
      </c>
      <c r="G224" s="64">
        <v>24.229738160883112</v>
      </c>
      <c r="H224" s="52">
        <f t="shared" si="15"/>
        <v>24.229738160883112</v>
      </c>
      <c r="I224" s="64">
        <v>0</v>
      </c>
      <c r="J224" s="64">
        <v>48.459476321766225</v>
      </c>
      <c r="K224" s="52">
        <f t="shared" si="16"/>
        <v>48.459476321766225</v>
      </c>
      <c r="L224" s="56">
        <f t="shared" si="14"/>
        <v>411.90554866619357</v>
      </c>
      <c r="M224" s="56">
        <f t="shared" si="17"/>
        <v>460.36502498795977</v>
      </c>
      <c r="N224" s="17"/>
      <c r="O224" s="12"/>
    </row>
    <row r="225" spans="1:15" s="8" customFormat="1" ht="12" customHeight="1">
      <c r="A225" s="5"/>
      <c r="B225" s="61">
        <v>305</v>
      </c>
      <c r="C225" s="62"/>
      <c r="D225" s="63" t="s">
        <v>225</v>
      </c>
      <c r="E225" s="64">
        <v>152.02864873028614</v>
      </c>
      <c r="F225" s="64">
        <v>57.952391350371265</v>
      </c>
      <c r="G225" s="64">
        <v>15.679375830343597</v>
      </c>
      <c r="H225" s="52">
        <f t="shared" si="15"/>
        <v>73.63176718071486</v>
      </c>
      <c r="I225" s="64">
        <v>0</v>
      </c>
      <c r="J225" s="64">
        <v>15.679375830343597</v>
      </c>
      <c r="K225" s="52">
        <f t="shared" si="16"/>
        <v>15.679375830343597</v>
      </c>
      <c r="L225" s="56">
        <f t="shared" si="14"/>
        <v>62.71750571922768</v>
      </c>
      <c r="M225" s="56">
        <f t="shared" si="17"/>
        <v>78.39688154957128</v>
      </c>
      <c r="N225" s="17"/>
      <c r="O225" s="12"/>
    </row>
    <row r="226" spans="1:15" s="8" customFormat="1" ht="12" customHeight="1">
      <c r="A226" s="5"/>
      <c r="B226" s="61">
        <v>306</v>
      </c>
      <c r="C226" s="62"/>
      <c r="D226" s="63" t="s">
        <v>226</v>
      </c>
      <c r="E226" s="64">
        <v>1333.9940300074861</v>
      </c>
      <c r="F226" s="64">
        <v>230.52609931011858</v>
      </c>
      <c r="G226" s="64">
        <v>98.08802010609452</v>
      </c>
      <c r="H226" s="52">
        <f t="shared" si="15"/>
        <v>328.6141194162131</v>
      </c>
      <c r="I226" s="64">
        <v>0</v>
      </c>
      <c r="J226" s="64">
        <v>98.08802010609452</v>
      </c>
      <c r="K226" s="52">
        <f t="shared" si="16"/>
        <v>98.08802010609452</v>
      </c>
      <c r="L226" s="56">
        <f t="shared" si="14"/>
        <v>907.2918904851786</v>
      </c>
      <c r="M226" s="56">
        <f t="shared" si="17"/>
        <v>1005.3799105912731</v>
      </c>
      <c r="N226" s="17"/>
      <c r="O226" s="12"/>
    </row>
    <row r="227" spans="1:15" s="8" customFormat="1" ht="12" customHeight="1">
      <c r="A227" s="5"/>
      <c r="B227" s="61">
        <v>307</v>
      </c>
      <c r="C227" s="62"/>
      <c r="D227" s="63" t="s">
        <v>227</v>
      </c>
      <c r="E227" s="64">
        <v>1494.2623454541977</v>
      </c>
      <c r="F227" s="64">
        <v>208.3599573133389</v>
      </c>
      <c r="G227" s="64">
        <v>97.77728734168554</v>
      </c>
      <c r="H227" s="52">
        <f t="shared" si="15"/>
        <v>306.13724465502446</v>
      </c>
      <c r="I227" s="64">
        <v>0</v>
      </c>
      <c r="J227" s="64">
        <v>92.15426235876267</v>
      </c>
      <c r="K227" s="52">
        <f t="shared" si="16"/>
        <v>92.15426235876267</v>
      </c>
      <c r="L227" s="56">
        <f t="shared" si="14"/>
        <v>1095.9708384404105</v>
      </c>
      <c r="M227" s="56">
        <f t="shared" si="17"/>
        <v>1188.1251007991732</v>
      </c>
      <c r="N227" s="17"/>
      <c r="O227" s="12"/>
    </row>
    <row r="228" spans="1:15" s="8" customFormat="1" ht="19.5" customHeight="1">
      <c r="A228" s="5"/>
      <c r="B228" s="61">
        <v>308</v>
      </c>
      <c r="C228" s="62"/>
      <c r="D228" s="63" t="s">
        <v>228</v>
      </c>
      <c r="E228" s="64">
        <v>977.1705556502816</v>
      </c>
      <c r="F228" s="64">
        <v>254.71516332129258</v>
      </c>
      <c r="G228" s="64">
        <v>100.49305899858815</v>
      </c>
      <c r="H228" s="52">
        <f t="shared" si="15"/>
        <v>355.20822231988075</v>
      </c>
      <c r="I228" s="64">
        <v>0</v>
      </c>
      <c r="J228" s="64">
        <v>100.49305899858815</v>
      </c>
      <c r="K228" s="52">
        <f t="shared" si="16"/>
        <v>100.49305899858815</v>
      </c>
      <c r="L228" s="56">
        <f t="shared" si="14"/>
        <v>521.4692743318127</v>
      </c>
      <c r="M228" s="56">
        <f t="shared" si="17"/>
        <v>621.9623333304008</v>
      </c>
      <c r="N228" s="17"/>
      <c r="O228" s="12"/>
    </row>
    <row r="229" spans="1:15" s="8" customFormat="1" ht="16.5" customHeight="1">
      <c r="A229" s="5"/>
      <c r="B229" s="61">
        <v>309</v>
      </c>
      <c r="C229" s="62"/>
      <c r="D229" s="63" t="s">
        <v>255</v>
      </c>
      <c r="E229" s="64">
        <v>914.2989310559622</v>
      </c>
      <c r="F229" s="64">
        <v>20.686184856042185</v>
      </c>
      <c r="G229" s="64">
        <v>37.68973120720255</v>
      </c>
      <c r="H229" s="52">
        <f t="shared" si="15"/>
        <v>58.37591606324473</v>
      </c>
      <c r="I229" s="64">
        <v>0</v>
      </c>
      <c r="J229" s="64">
        <v>37.78697121956322</v>
      </c>
      <c r="K229" s="52">
        <f t="shared" si="16"/>
        <v>37.78697121956322</v>
      </c>
      <c r="L229" s="56">
        <f t="shared" si="14"/>
        <v>818.1360437731541</v>
      </c>
      <c r="M229" s="56">
        <f t="shared" si="17"/>
        <v>855.9230149927174</v>
      </c>
      <c r="N229" s="17"/>
      <c r="O229" s="12"/>
    </row>
    <row r="230" spans="1:15" s="8" customFormat="1" ht="12" customHeight="1">
      <c r="A230" s="5"/>
      <c r="B230" s="61">
        <v>312</v>
      </c>
      <c r="C230" s="62"/>
      <c r="D230" s="63" t="s">
        <v>258</v>
      </c>
      <c r="E230" s="64">
        <v>498.82047729699826</v>
      </c>
      <c r="F230" s="64">
        <v>19.690282000204633</v>
      </c>
      <c r="G230" s="64">
        <v>27.675785187850032</v>
      </c>
      <c r="H230" s="52">
        <f t="shared" si="15"/>
        <v>47.366067188054664</v>
      </c>
      <c r="I230" s="64">
        <v>0</v>
      </c>
      <c r="J230" s="64">
        <v>33.911041150080976</v>
      </c>
      <c r="K230" s="52">
        <f t="shared" si="16"/>
        <v>33.911041150080976</v>
      </c>
      <c r="L230" s="56">
        <f t="shared" si="14"/>
        <v>417.54336895886263</v>
      </c>
      <c r="M230" s="56">
        <f t="shared" si="17"/>
        <v>451.4544101089436</v>
      </c>
      <c r="N230" s="17"/>
      <c r="O230" s="12"/>
    </row>
    <row r="231" spans="1:15" s="8" customFormat="1" ht="12" customHeight="1">
      <c r="A231" s="5"/>
      <c r="B231" s="61">
        <v>314</v>
      </c>
      <c r="C231" s="62"/>
      <c r="D231" s="63" t="s">
        <v>229</v>
      </c>
      <c r="E231" s="64">
        <v>1804.5206811256742</v>
      </c>
      <c r="F231" s="64">
        <v>71.3176055302203</v>
      </c>
      <c r="G231" s="64">
        <v>62.34355280013517</v>
      </c>
      <c r="H231" s="52">
        <f t="shared" si="15"/>
        <v>133.66115833035548</v>
      </c>
      <c r="I231" s="64">
        <v>0</v>
      </c>
      <c r="J231" s="64">
        <v>59.65519582847783</v>
      </c>
      <c r="K231" s="52">
        <f t="shared" si="16"/>
        <v>59.65519582847783</v>
      </c>
      <c r="L231" s="56">
        <f t="shared" si="14"/>
        <v>1611.2043269668409</v>
      </c>
      <c r="M231" s="56">
        <f t="shared" si="17"/>
        <v>1670.8595227953188</v>
      </c>
      <c r="N231" s="17"/>
      <c r="O231" s="12"/>
    </row>
    <row r="232" spans="1:15" s="8" customFormat="1" ht="12" customHeight="1">
      <c r="A232" s="5"/>
      <c r="B232" s="61">
        <v>316</v>
      </c>
      <c r="C232" s="62"/>
      <c r="D232" s="63" t="s">
        <v>230</v>
      </c>
      <c r="E232" s="64">
        <v>336.65386816222957</v>
      </c>
      <c r="F232" s="64">
        <v>39.870995783422124</v>
      </c>
      <c r="G232" s="64">
        <v>22.93925782131211</v>
      </c>
      <c r="H232" s="52">
        <f t="shared" si="15"/>
        <v>62.810253604734235</v>
      </c>
      <c r="I232" s="64">
        <v>0</v>
      </c>
      <c r="J232" s="64">
        <v>22.93925782131211</v>
      </c>
      <c r="K232" s="52">
        <f t="shared" si="16"/>
        <v>22.93925782131211</v>
      </c>
      <c r="L232" s="56">
        <f t="shared" si="14"/>
        <v>250.90435673618325</v>
      </c>
      <c r="M232" s="56">
        <f t="shared" si="17"/>
        <v>273.84361455749536</v>
      </c>
      <c r="N232" s="17"/>
      <c r="O232" s="12"/>
    </row>
    <row r="233" spans="1:15" s="8" customFormat="1" ht="12" customHeight="1">
      <c r="A233" s="5"/>
      <c r="B233" s="61">
        <v>317</v>
      </c>
      <c r="C233" s="62"/>
      <c r="D233" s="63" t="s">
        <v>231</v>
      </c>
      <c r="E233" s="64">
        <v>1265.0237196699402</v>
      </c>
      <c r="F233" s="64">
        <v>202.43837441922932</v>
      </c>
      <c r="G233" s="64">
        <v>89.07878114303269</v>
      </c>
      <c r="H233" s="52">
        <f t="shared" si="15"/>
        <v>291.517155562262</v>
      </c>
      <c r="I233" s="64">
        <v>0</v>
      </c>
      <c r="J233" s="64">
        <v>89.07878114303269</v>
      </c>
      <c r="K233" s="52">
        <f t="shared" si="16"/>
        <v>89.07878114303269</v>
      </c>
      <c r="L233" s="56">
        <f t="shared" si="14"/>
        <v>884.4277829646455</v>
      </c>
      <c r="M233" s="56">
        <f t="shared" si="17"/>
        <v>973.5065641076782</v>
      </c>
      <c r="N233" s="17"/>
      <c r="O233" s="12"/>
    </row>
    <row r="234" spans="1:15" s="8" customFormat="1" ht="12" customHeight="1">
      <c r="A234" s="5"/>
      <c r="B234" s="61">
        <v>318</v>
      </c>
      <c r="C234" s="62"/>
      <c r="D234" s="63" t="s">
        <v>232</v>
      </c>
      <c r="E234" s="64">
        <v>283.53243452274137</v>
      </c>
      <c r="F234" s="64">
        <v>73.38583118205301</v>
      </c>
      <c r="G234" s="64">
        <v>29.354332472821202</v>
      </c>
      <c r="H234" s="52">
        <f t="shared" si="15"/>
        <v>102.74016365487421</v>
      </c>
      <c r="I234" s="64">
        <v>0</v>
      </c>
      <c r="J234" s="64">
        <v>29.354332472821202</v>
      </c>
      <c r="K234" s="52">
        <f t="shared" si="16"/>
        <v>29.354332472821202</v>
      </c>
      <c r="L234" s="56">
        <f aca="true" t="shared" si="18" ref="L234:L240">E234-H234-K234</f>
        <v>151.43793839504596</v>
      </c>
      <c r="M234" s="56">
        <f t="shared" si="17"/>
        <v>180.79227086786716</v>
      </c>
      <c r="N234" s="17"/>
      <c r="O234" s="12"/>
    </row>
    <row r="235" spans="1:15" s="8" customFormat="1" ht="12" customHeight="1">
      <c r="A235" s="5"/>
      <c r="B235" s="61">
        <v>319</v>
      </c>
      <c r="C235" s="62"/>
      <c r="D235" s="63" t="s">
        <v>283</v>
      </c>
      <c r="E235" s="64">
        <v>849.0371387670112</v>
      </c>
      <c r="F235" s="64">
        <v>169.80742775539758</v>
      </c>
      <c r="G235" s="64">
        <v>84.90371387769879</v>
      </c>
      <c r="H235" s="52">
        <f t="shared" si="15"/>
        <v>254.71114163309636</v>
      </c>
      <c r="I235" s="64">
        <v>0</v>
      </c>
      <c r="J235" s="64">
        <v>84.90371387769879</v>
      </c>
      <c r="K235" s="52">
        <f t="shared" si="16"/>
        <v>84.90371387769879</v>
      </c>
      <c r="L235" s="56">
        <f t="shared" si="18"/>
        <v>509.422283256216</v>
      </c>
      <c r="M235" s="56">
        <f t="shared" si="17"/>
        <v>594.3259971339148</v>
      </c>
      <c r="N235" s="17"/>
      <c r="O235" s="12"/>
    </row>
    <row r="236" spans="1:15" s="8" customFormat="1" ht="15.75" customHeight="1">
      <c r="A236" s="5"/>
      <c r="B236" s="61">
        <v>320</v>
      </c>
      <c r="C236" s="62"/>
      <c r="D236" s="63" t="s">
        <v>233</v>
      </c>
      <c r="E236" s="64">
        <v>1141.2883571403918</v>
      </c>
      <c r="F236" s="64">
        <v>149.2386092146764</v>
      </c>
      <c r="G236" s="64">
        <v>71.03869623862398</v>
      </c>
      <c r="H236" s="52">
        <f t="shared" si="15"/>
        <v>220.27730545330036</v>
      </c>
      <c r="I236" s="64">
        <v>0</v>
      </c>
      <c r="J236" s="64">
        <v>70.35914682126507</v>
      </c>
      <c r="K236" s="52">
        <f t="shared" si="16"/>
        <v>70.35914682126507</v>
      </c>
      <c r="L236" s="56">
        <f t="shared" si="18"/>
        <v>850.6519048658263</v>
      </c>
      <c r="M236" s="56">
        <f t="shared" si="17"/>
        <v>921.0110516870914</v>
      </c>
      <c r="N236" s="17"/>
      <c r="O236" s="12"/>
    </row>
    <row r="237" spans="1:15" s="8" customFormat="1" ht="21" customHeight="1">
      <c r="A237" s="5"/>
      <c r="B237" s="61">
        <v>322</v>
      </c>
      <c r="C237" s="62"/>
      <c r="D237" s="63" t="s">
        <v>260</v>
      </c>
      <c r="E237" s="64">
        <v>8342.174535999078</v>
      </c>
      <c r="F237" s="64">
        <v>631.4649713910677</v>
      </c>
      <c r="G237" s="64">
        <v>395.6712060352034</v>
      </c>
      <c r="H237" s="52">
        <f t="shared" si="15"/>
        <v>1027.1361774262712</v>
      </c>
      <c r="I237" s="64">
        <v>0</v>
      </c>
      <c r="J237" s="64">
        <v>395.6712060352034</v>
      </c>
      <c r="K237" s="52">
        <f t="shared" si="16"/>
        <v>395.6712060352034</v>
      </c>
      <c r="L237" s="56">
        <f t="shared" si="18"/>
        <v>6919.367152537603</v>
      </c>
      <c r="M237" s="56">
        <f t="shared" si="17"/>
        <v>7315.038358572807</v>
      </c>
      <c r="N237" s="17"/>
      <c r="O237" s="12"/>
    </row>
    <row r="238" spans="1:15" s="8" customFormat="1" ht="19.5" customHeight="1">
      <c r="A238" s="5"/>
      <c r="B238" s="61">
        <v>328</v>
      </c>
      <c r="C238" s="62"/>
      <c r="D238" s="63" t="s">
        <v>234</v>
      </c>
      <c r="E238" s="64">
        <v>85.41435611829091</v>
      </c>
      <c r="F238" s="64">
        <v>0.10110227946858871</v>
      </c>
      <c r="G238" s="64">
        <v>2.871261505750011</v>
      </c>
      <c r="H238" s="52">
        <f t="shared" si="15"/>
        <v>2.9723637852185996</v>
      </c>
      <c r="I238" s="64">
        <v>0</v>
      </c>
      <c r="J238" s="64">
        <v>2.8437616876189082</v>
      </c>
      <c r="K238" s="52">
        <f t="shared" si="16"/>
        <v>2.8437616876189082</v>
      </c>
      <c r="L238" s="56">
        <f t="shared" si="18"/>
        <v>79.5982306454534</v>
      </c>
      <c r="M238" s="56">
        <f t="shared" si="17"/>
        <v>82.4419923330723</v>
      </c>
      <c r="N238" s="17"/>
      <c r="O238" s="12"/>
    </row>
    <row r="239" spans="1:15" s="8" customFormat="1" ht="17.25" customHeight="1">
      <c r="A239" s="5"/>
      <c r="B239" s="61">
        <v>336</v>
      </c>
      <c r="C239" s="62"/>
      <c r="D239" s="63" t="s">
        <v>261</v>
      </c>
      <c r="E239" s="64">
        <v>1203.0937131114842</v>
      </c>
      <c r="F239" s="64">
        <v>29.42356740237296</v>
      </c>
      <c r="G239" s="64">
        <v>40.57194217126367</v>
      </c>
      <c r="H239" s="52">
        <f t="shared" si="15"/>
        <v>69.99550957363664</v>
      </c>
      <c r="I239" s="64">
        <v>0</v>
      </c>
      <c r="J239" s="64">
        <v>61.1626697524408</v>
      </c>
      <c r="K239" s="52">
        <f t="shared" si="16"/>
        <v>61.1626697524408</v>
      </c>
      <c r="L239" s="56">
        <f t="shared" si="18"/>
        <v>1071.935533785407</v>
      </c>
      <c r="M239" s="56">
        <f t="shared" si="17"/>
        <v>1133.0982035378477</v>
      </c>
      <c r="N239" s="17"/>
      <c r="O239" s="12"/>
    </row>
    <row r="240" spans="1:15" s="8" customFormat="1" ht="18.75" customHeight="1">
      <c r="A240" s="5"/>
      <c r="B240" s="61">
        <v>339</v>
      </c>
      <c r="C240" s="62"/>
      <c r="D240" s="63" t="s">
        <v>235</v>
      </c>
      <c r="E240" s="64">
        <v>10301.50526009349</v>
      </c>
      <c r="F240" s="64">
        <v>261.652726515953</v>
      </c>
      <c r="G240" s="64">
        <v>510.0468519161227</v>
      </c>
      <c r="H240" s="52">
        <f t="shared" si="15"/>
        <v>771.6995784320757</v>
      </c>
      <c r="I240" s="64">
        <v>0</v>
      </c>
      <c r="J240" s="64">
        <v>484.04778020650264</v>
      </c>
      <c r="K240" s="52">
        <f t="shared" si="16"/>
        <v>484.04778020650264</v>
      </c>
      <c r="L240" s="56">
        <f t="shared" si="18"/>
        <v>9045.757901454912</v>
      </c>
      <c r="M240" s="56">
        <f t="shared" si="17"/>
        <v>9529.805681661415</v>
      </c>
      <c r="N240" s="17"/>
      <c r="O240" s="12"/>
    </row>
    <row r="241" spans="1:13" s="8" customFormat="1" ht="6.75" customHeight="1">
      <c r="A241" s="5"/>
      <c r="B241" s="65"/>
      <c r="C241" s="62"/>
      <c r="D241" s="66"/>
      <c r="E241" s="64"/>
      <c r="F241" s="64"/>
      <c r="G241" s="64"/>
      <c r="H241" s="64"/>
      <c r="I241" s="64">
        <v>0</v>
      </c>
      <c r="J241" s="64"/>
      <c r="K241" s="64"/>
      <c r="L241" s="64"/>
      <c r="M241" s="64"/>
    </row>
    <row r="242" spans="1:13" s="18" customFormat="1" ht="12" customHeight="1">
      <c r="A242" s="5"/>
      <c r="B242" s="65"/>
      <c r="C242" s="62"/>
      <c r="D242" s="67" t="s">
        <v>24</v>
      </c>
      <c r="E242" s="68">
        <f>SUM(E243:E270)</f>
        <v>72066.29387530251</v>
      </c>
      <c r="F242" s="68">
        <f>SUM(F243:F270)</f>
        <v>11764.24306673127</v>
      </c>
      <c r="G242" s="68">
        <f>SUM(G243:G270)</f>
        <v>4210.672401393823</v>
      </c>
      <c r="H242" s="68">
        <f>F242+G242</f>
        <v>15974.915468125091</v>
      </c>
      <c r="I242" s="68">
        <v>0</v>
      </c>
      <c r="J242" s="68">
        <f>SUM(J243:J270)</f>
        <v>4600.280287058387</v>
      </c>
      <c r="K242" s="68">
        <f>SUM(K243:K270)</f>
        <v>4600.280287058387</v>
      </c>
      <c r="L242" s="68">
        <f>E242-H242-K242</f>
        <v>51491.09812011903</v>
      </c>
      <c r="M242" s="68">
        <f>K242+L242</f>
        <v>56091.37840717741</v>
      </c>
    </row>
    <row r="243" spans="1:13" s="8" customFormat="1" ht="9" customHeight="1">
      <c r="A243" s="5"/>
      <c r="B243" s="65">
        <v>171</v>
      </c>
      <c r="C243" s="62"/>
      <c r="D243" s="66" t="s">
        <v>236</v>
      </c>
      <c r="E243" s="64">
        <v>8851.183983120463</v>
      </c>
      <c r="F243" s="64">
        <v>1211.8710890750608</v>
      </c>
      <c r="G243" s="64">
        <v>552.0795058407093</v>
      </c>
      <c r="H243" s="64">
        <f>F243+G243</f>
        <v>1763.9505949157701</v>
      </c>
      <c r="I243" s="64">
        <v>0</v>
      </c>
      <c r="J243" s="64">
        <v>539.4982774798793</v>
      </c>
      <c r="K243" s="64">
        <f aca="true" t="shared" si="19" ref="K243:K270">+I243+J243</f>
        <v>539.4982774798793</v>
      </c>
      <c r="L243" s="64">
        <f>E243-H243-K243</f>
        <v>6547.735110724814</v>
      </c>
      <c r="M243" s="64">
        <f>K243+L243</f>
        <v>7087.233388204693</v>
      </c>
    </row>
    <row r="244" spans="1:13" s="8" customFormat="1" ht="14.25" customHeight="1">
      <c r="A244" s="5"/>
      <c r="B244" s="61">
        <v>188</v>
      </c>
      <c r="C244" s="62"/>
      <c r="D244" s="69" t="s">
        <v>237</v>
      </c>
      <c r="E244" s="64">
        <v>3311.989772842585</v>
      </c>
      <c r="F244" s="64">
        <v>2518.70503998364</v>
      </c>
      <c r="G244" s="64">
        <v>284.2898906400844</v>
      </c>
      <c r="H244" s="64">
        <f aca="true" t="shared" si="20" ref="H244:H270">+F244+G244</f>
        <v>2802.994930623724</v>
      </c>
      <c r="I244" s="64">
        <v>0</v>
      </c>
      <c r="J244" s="64">
        <v>229.32424513008417</v>
      </c>
      <c r="K244" s="64">
        <f t="shared" si="19"/>
        <v>229.32424513008417</v>
      </c>
      <c r="L244" s="64">
        <f>E244-H244-K244</f>
        <v>279.67059708877673</v>
      </c>
      <c r="M244" s="64">
        <f>K244+L244</f>
        <v>508.99484221886087</v>
      </c>
    </row>
    <row r="245" spans="1:13" s="8" customFormat="1" ht="12" customHeight="1">
      <c r="A245" s="5"/>
      <c r="B245" s="61">
        <v>209</v>
      </c>
      <c r="C245" s="62"/>
      <c r="D245" s="69" t="s">
        <v>284</v>
      </c>
      <c r="E245" s="64">
        <v>996.2923731742571</v>
      </c>
      <c r="F245" s="64">
        <v>575.0516490111814</v>
      </c>
      <c r="G245" s="64">
        <v>83.66826427588136</v>
      </c>
      <c r="H245" s="64">
        <f t="shared" si="20"/>
        <v>658.7199132870628</v>
      </c>
      <c r="I245" s="64">
        <v>0</v>
      </c>
      <c r="J245" s="64">
        <v>60.46381579815754</v>
      </c>
      <c r="K245" s="64">
        <f t="shared" si="19"/>
        <v>60.46381579815754</v>
      </c>
      <c r="L245" s="64">
        <f>E245-H245-K245</f>
        <v>277.1086440890368</v>
      </c>
      <c r="M245" s="64">
        <f>K245+L245</f>
        <v>337.5724598871943</v>
      </c>
    </row>
    <row r="246" spans="1:13" s="8" customFormat="1" ht="12" customHeight="1">
      <c r="A246" s="5"/>
      <c r="B246" s="61">
        <v>212</v>
      </c>
      <c r="C246" s="62"/>
      <c r="D246" s="69" t="s">
        <v>238</v>
      </c>
      <c r="E246" s="64">
        <v>691.5346479673759</v>
      </c>
      <c r="F246" s="64">
        <v>599.2392041921711</v>
      </c>
      <c r="G246" s="64">
        <v>74.90490018266317</v>
      </c>
      <c r="H246" s="64">
        <f t="shared" si="20"/>
        <v>674.1441043748342</v>
      </c>
      <c r="I246" s="64">
        <v>0</v>
      </c>
      <c r="J246" s="64">
        <v>17.3905435925417</v>
      </c>
      <c r="K246" s="64">
        <f t="shared" si="19"/>
        <v>17.3905435925417</v>
      </c>
      <c r="L246" s="64">
        <f aca="true" t="shared" si="21" ref="L246:L270">E246-H246-K246</f>
        <v>0</v>
      </c>
      <c r="M246" s="64">
        <f aca="true" t="shared" si="22" ref="M246:M270">K246+L246</f>
        <v>17.3905435925417</v>
      </c>
    </row>
    <row r="247" spans="1:13" s="8" customFormat="1" ht="12" customHeight="1">
      <c r="A247" s="5"/>
      <c r="B247" s="61">
        <v>214</v>
      </c>
      <c r="C247" s="62"/>
      <c r="D247" s="69" t="s">
        <v>240</v>
      </c>
      <c r="E247" s="64">
        <v>2085.201353366772</v>
      </c>
      <c r="F247" s="64">
        <v>1417.9656456925622</v>
      </c>
      <c r="G247" s="64">
        <v>212.537610919793</v>
      </c>
      <c r="H247" s="64">
        <f t="shared" si="20"/>
        <v>1630.5032566123552</v>
      </c>
      <c r="I247" s="64">
        <v>0</v>
      </c>
      <c r="J247" s="64">
        <v>148.34291248863934</v>
      </c>
      <c r="K247" s="64">
        <f t="shared" si="19"/>
        <v>148.34291248863934</v>
      </c>
      <c r="L247" s="64">
        <f t="shared" si="21"/>
        <v>306.35518426577727</v>
      </c>
      <c r="M247" s="64">
        <f t="shared" si="22"/>
        <v>454.6980967544166</v>
      </c>
    </row>
    <row r="248" spans="1:13" s="8" customFormat="1" ht="12" customHeight="1">
      <c r="A248" s="5"/>
      <c r="B248" s="61">
        <v>245</v>
      </c>
      <c r="C248" s="62"/>
      <c r="D248" s="69" t="s">
        <v>242</v>
      </c>
      <c r="E248" s="64">
        <v>754.6303537782417</v>
      </c>
      <c r="F248" s="64">
        <v>421.5214372380371</v>
      </c>
      <c r="G248" s="64">
        <v>72.8568067657359</v>
      </c>
      <c r="H248" s="64">
        <f t="shared" si="20"/>
        <v>494.378244003773</v>
      </c>
      <c r="I248" s="64">
        <v>0</v>
      </c>
      <c r="J248" s="64">
        <v>60.409771887573925</v>
      </c>
      <c r="K248" s="64">
        <f t="shared" si="19"/>
        <v>60.409771887573925</v>
      </c>
      <c r="L248" s="64">
        <f t="shared" si="21"/>
        <v>199.84233788689477</v>
      </c>
      <c r="M248" s="64">
        <f t="shared" si="22"/>
        <v>260.2521097744687</v>
      </c>
    </row>
    <row r="249" spans="1:13" s="8" customFormat="1" ht="18" customHeight="1">
      <c r="A249" s="5"/>
      <c r="B249" s="61">
        <v>249</v>
      </c>
      <c r="C249" s="62"/>
      <c r="D249" s="69" t="s">
        <v>243</v>
      </c>
      <c r="E249" s="64">
        <v>836.9116822005891</v>
      </c>
      <c r="F249" s="64">
        <v>338.00617857483667</v>
      </c>
      <c r="G249" s="64">
        <v>69.49315424498964</v>
      </c>
      <c r="H249" s="64">
        <f t="shared" si="20"/>
        <v>407.4993328198263</v>
      </c>
      <c r="I249" s="64">
        <v>0</v>
      </c>
      <c r="J249" s="64">
        <v>53.98026802498533</v>
      </c>
      <c r="K249" s="64">
        <f t="shared" si="19"/>
        <v>53.98026802498533</v>
      </c>
      <c r="L249" s="64">
        <f t="shared" si="21"/>
        <v>375.4320813557775</v>
      </c>
      <c r="M249" s="64">
        <f t="shared" si="22"/>
        <v>429.4123493807628</v>
      </c>
    </row>
    <row r="250" spans="1:13" s="8" customFormat="1" ht="12" customHeight="1">
      <c r="A250" s="5"/>
      <c r="B250" s="61">
        <v>261</v>
      </c>
      <c r="C250" s="62"/>
      <c r="D250" s="69" t="s">
        <v>245</v>
      </c>
      <c r="E250" s="64">
        <v>7103.2845019825145</v>
      </c>
      <c r="F250" s="64">
        <v>2395.043806872381</v>
      </c>
      <c r="G250" s="64">
        <v>655.8216921534066</v>
      </c>
      <c r="H250" s="64">
        <f t="shared" si="20"/>
        <v>3050.865499025788</v>
      </c>
      <c r="I250" s="64">
        <v>0</v>
      </c>
      <c r="J250" s="64">
        <v>608.7750848168472</v>
      </c>
      <c r="K250" s="64">
        <f t="shared" si="19"/>
        <v>608.7750848168472</v>
      </c>
      <c r="L250" s="64">
        <f t="shared" si="21"/>
        <v>3443.6439181398796</v>
      </c>
      <c r="M250" s="64">
        <f t="shared" si="22"/>
        <v>4052.4190029567267</v>
      </c>
    </row>
    <row r="251" spans="1:13" s="8" customFormat="1" ht="12.75" customHeight="1">
      <c r="A251" s="5"/>
      <c r="B251" s="82">
        <v>264</v>
      </c>
      <c r="C251" s="83"/>
      <c r="D251" s="86" t="s">
        <v>246</v>
      </c>
      <c r="E251" s="85">
        <v>11258.150167671083</v>
      </c>
      <c r="F251" s="85">
        <v>1225.4366713918778</v>
      </c>
      <c r="G251" s="85">
        <v>851.8712313166953</v>
      </c>
      <c r="H251" s="85">
        <f t="shared" si="20"/>
        <v>2077.3079027085732</v>
      </c>
      <c r="I251" s="85">
        <v>0</v>
      </c>
      <c r="J251" s="85">
        <v>835.2354532012978</v>
      </c>
      <c r="K251" s="85">
        <f t="shared" si="19"/>
        <v>835.2354532012978</v>
      </c>
      <c r="L251" s="85">
        <f t="shared" si="21"/>
        <v>8345.606811761212</v>
      </c>
      <c r="M251" s="85">
        <f t="shared" si="22"/>
        <v>9180.84226496251</v>
      </c>
    </row>
    <row r="252" spans="1:13" s="8" customFormat="1" ht="12" customHeight="1">
      <c r="A252" s="5"/>
      <c r="B252" s="61">
        <v>266</v>
      </c>
      <c r="C252" s="62"/>
      <c r="D252" s="69" t="s">
        <v>285</v>
      </c>
      <c r="E252" s="64">
        <v>593.9272360182675</v>
      </c>
      <c r="F252" s="64">
        <v>0</v>
      </c>
      <c r="G252" s="64">
        <v>26.799463656781775</v>
      </c>
      <c r="H252" s="64">
        <f t="shared" si="20"/>
        <v>26.799463656781775</v>
      </c>
      <c r="I252" s="64">
        <v>0</v>
      </c>
      <c r="J252" s="64">
        <v>51.79482958146755</v>
      </c>
      <c r="K252" s="64">
        <f t="shared" si="19"/>
        <v>51.79482958146755</v>
      </c>
      <c r="L252" s="64">
        <f t="shared" si="21"/>
        <v>515.3329427800182</v>
      </c>
      <c r="M252" s="64">
        <f t="shared" si="22"/>
        <v>567.1277723614858</v>
      </c>
    </row>
    <row r="253" spans="1:13" s="8" customFormat="1" ht="12" customHeight="1">
      <c r="A253" s="5"/>
      <c r="B253" s="61">
        <v>273</v>
      </c>
      <c r="C253" s="62"/>
      <c r="D253" s="69" t="s">
        <v>247</v>
      </c>
      <c r="E253" s="64">
        <v>630.3735680539825</v>
      </c>
      <c r="F253" s="64">
        <v>122.56782526355698</v>
      </c>
      <c r="G253" s="64">
        <v>53.936070166315645</v>
      </c>
      <c r="H253" s="64">
        <f t="shared" si="20"/>
        <v>176.5038954298726</v>
      </c>
      <c r="I253" s="64">
        <v>0</v>
      </c>
      <c r="J253" s="64">
        <v>50.88870296644877</v>
      </c>
      <c r="K253" s="64">
        <f t="shared" si="19"/>
        <v>50.88870296644877</v>
      </c>
      <c r="L253" s="64">
        <f t="shared" si="21"/>
        <v>402.9809696576611</v>
      </c>
      <c r="M253" s="64">
        <f t="shared" si="22"/>
        <v>453.86967262410985</v>
      </c>
    </row>
    <row r="254" spans="1:13" s="8" customFormat="1" ht="12" customHeight="1">
      <c r="A254" s="5"/>
      <c r="B254" s="61">
        <v>274</v>
      </c>
      <c r="C254" s="62"/>
      <c r="D254" s="69" t="s">
        <v>248</v>
      </c>
      <c r="E254" s="64">
        <v>1695.2348973392702</v>
      </c>
      <c r="F254" s="64">
        <v>521.6880805087277</v>
      </c>
      <c r="G254" s="64">
        <v>153.33596970252378</v>
      </c>
      <c r="H254" s="64">
        <f t="shared" si="20"/>
        <v>675.0240502112515</v>
      </c>
      <c r="I254" s="64">
        <v>0</v>
      </c>
      <c r="J254" s="64">
        <v>155.13470842009647</v>
      </c>
      <c r="K254" s="64">
        <f t="shared" si="19"/>
        <v>155.13470842009647</v>
      </c>
      <c r="L254" s="64">
        <f t="shared" si="21"/>
        <v>865.0761387079223</v>
      </c>
      <c r="M254" s="64">
        <f t="shared" si="22"/>
        <v>1020.2108471280187</v>
      </c>
    </row>
    <row r="255" spans="1:13" s="8" customFormat="1" ht="12" customHeight="1">
      <c r="A255" s="5"/>
      <c r="B255" s="61">
        <v>278</v>
      </c>
      <c r="C255" s="62"/>
      <c r="D255" s="69" t="s">
        <v>249</v>
      </c>
      <c r="E255" s="64">
        <v>4032.8727999999996</v>
      </c>
      <c r="F255" s="64">
        <v>33.607273270515996</v>
      </c>
      <c r="G255" s="64">
        <v>151.23272981154798</v>
      </c>
      <c r="H255" s="64">
        <f t="shared" si="20"/>
        <v>184.840003082064</v>
      </c>
      <c r="I255" s="64">
        <v>0</v>
      </c>
      <c r="J255" s="64">
        <v>201.64363981154798</v>
      </c>
      <c r="K255" s="64">
        <f t="shared" si="19"/>
        <v>201.64363981154798</v>
      </c>
      <c r="L255" s="64">
        <f t="shared" si="21"/>
        <v>3646.3891571063878</v>
      </c>
      <c r="M255" s="64">
        <f t="shared" si="22"/>
        <v>3848.0327969179357</v>
      </c>
    </row>
    <row r="256" spans="1:13" s="8" customFormat="1" ht="12" customHeight="1">
      <c r="A256" s="5"/>
      <c r="B256" s="61">
        <v>280</v>
      </c>
      <c r="C256" s="62"/>
      <c r="D256" s="69" t="s">
        <v>250</v>
      </c>
      <c r="E256" s="64">
        <v>366.4601116367668</v>
      </c>
      <c r="F256" s="64">
        <v>60.41565105988695</v>
      </c>
      <c r="G256" s="64">
        <v>27.987335170725913</v>
      </c>
      <c r="H256" s="64">
        <f t="shared" si="20"/>
        <v>88.40298623061287</v>
      </c>
      <c r="I256" s="64">
        <v>0</v>
      </c>
      <c r="J256" s="64">
        <v>27.589436069150743</v>
      </c>
      <c r="K256" s="64">
        <f t="shared" si="19"/>
        <v>27.589436069150743</v>
      </c>
      <c r="L256" s="64">
        <f t="shared" si="21"/>
        <v>250.46768933700315</v>
      </c>
      <c r="M256" s="64">
        <f t="shared" si="22"/>
        <v>278.0571254061539</v>
      </c>
    </row>
    <row r="257" spans="1:13" s="8" customFormat="1" ht="12" customHeight="1">
      <c r="A257" s="5"/>
      <c r="B257" s="61">
        <v>281</v>
      </c>
      <c r="C257" s="62"/>
      <c r="D257" s="69" t="s">
        <v>251</v>
      </c>
      <c r="E257" s="64">
        <v>1625.907551645247</v>
      </c>
      <c r="F257" s="64">
        <v>75.85794828045235</v>
      </c>
      <c r="G257" s="64">
        <v>102.48746590819736</v>
      </c>
      <c r="H257" s="64">
        <f t="shared" si="20"/>
        <v>178.34541418864973</v>
      </c>
      <c r="I257" s="64">
        <v>0</v>
      </c>
      <c r="J257" s="64">
        <v>90.23011154057164</v>
      </c>
      <c r="K257" s="64">
        <f t="shared" si="19"/>
        <v>90.23011154057164</v>
      </c>
      <c r="L257" s="64">
        <f t="shared" si="21"/>
        <v>1357.3320259160255</v>
      </c>
      <c r="M257" s="64">
        <f t="shared" si="22"/>
        <v>1447.5621374565972</v>
      </c>
    </row>
    <row r="258" spans="1:13" s="8" customFormat="1" ht="12" customHeight="1">
      <c r="A258" s="5"/>
      <c r="B258" s="61">
        <v>282</v>
      </c>
      <c r="C258" s="62"/>
      <c r="D258" s="69" t="s">
        <v>252</v>
      </c>
      <c r="E258" s="64">
        <v>300.9253721318673</v>
      </c>
      <c r="F258" s="64">
        <v>3.088613880547701</v>
      </c>
      <c r="G258" s="64">
        <v>14.148997625351402</v>
      </c>
      <c r="H258" s="64">
        <f t="shared" si="20"/>
        <v>17.237611505899103</v>
      </c>
      <c r="I258" s="64">
        <v>0</v>
      </c>
      <c r="J258" s="64">
        <v>14.148997625351402</v>
      </c>
      <c r="K258" s="64">
        <f t="shared" si="19"/>
        <v>14.148997625351402</v>
      </c>
      <c r="L258" s="64">
        <f t="shared" si="21"/>
        <v>269.53876300061677</v>
      </c>
      <c r="M258" s="64">
        <f t="shared" si="22"/>
        <v>283.68776062596817</v>
      </c>
    </row>
    <row r="259" spans="1:13" s="8" customFormat="1" ht="12" customHeight="1">
      <c r="A259" s="5"/>
      <c r="B259" s="61">
        <v>284</v>
      </c>
      <c r="C259" s="62"/>
      <c r="D259" s="69" t="s">
        <v>286</v>
      </c>
      <c r="E259" s="64">
        <v>810.1551479999999</v>
      </c>
      <c r="F259" s="64">
        <v>127.919233954248</v>
      </c>
      <c r="G259" s="64">
        <v>85.27948930283199</v>
      </c>
      <c r="H259" s="64">
        <f t="shared" si="20"/>
        <v>213.19872325708</v>
      </c>
      <c r="I259" s="64">
        <v>0</v>
      </c>
      <c r="J259" s="64">
        <v>85.27948930283199</v>
      </c>
      <c r="K259" s="64">
        <f t="shared" si="19"/>
        <v>85.27948930283199</v>
      </c>
      <c r="L259" s="64">
        <f t="shared" si="21"/>
        <v>511.67693544008796</v>
      </c>
      <c r="M259" s="64">
        <f t="shared" si="22"/>
        <v>596.9564247429199</v>
      </c>
    </row>
    <row r="260" spans="1:13" s="8" customFormat="1" ht="12" customHeight="1">
      <c r="A260" s="5"/>
      <c r="B260" s="61">
        <v>296</v>
      </c>
      <c r="C260" s="62"/>
      <c r="D260" s="69" t="s">
        <v>287</v>
      </c>
      <c r="E260" s="64">
        <v>9144.816081098495</v>
      </c>
      <c r="F260" s="64">
        <v>0</v>
      </c>
      <c r="G260" s="64">
        <v>355.8540551700893</v>
      </c>
      <c r="H260" s="64">
        <f t="shared" si="20"/>
        <v>355.8540551700893</v>
      </c>
      <c r="I260" s="64">
        <v>0</v>
      </c>
      <c r="J260" s="64">
        <v>717.2121926436447</v>
      </c>
      <c r="K260" s="64">
        <f t="shared" si="19"/>
        <v>717.2121926436447</v>
      </c>
      <c r="L260" s="64">
        <f t="shared" si="21"/>
        <v>8071.749833284761</v>
      </c>
      <c r="M260" s="64">
        <f t="shared" si="22"/>
        <v>8788.962025928406</v>
      </c>
    </row>
    <row r="261" spans="1:13" s="8" customFormat="1" ht="12" customHeight="1">
      <c r="A261" s="5"/>
      <c r="B261" s="61">
        <v>297</v>
      </c>
      <c r="C261" s="62"/>
      <c r="D261" s="69" t="s">
        <v>254</v>
      </c>
      <c r="E261" s="64">
        <v>1784.4049952300231</v>
      </c>
      <c r="F261" s="64">
        <v>70.46608476280758</v>
      </c>
      <c r="G261" s="64">
        <v>74.63080686740923</v>
      </c>
      <c r="H261" s="64">
        <f t="shared" si="20"/>
        <v>145.09689163021682</v>
      </c>
      <c r="I261" s="64">
        <v>0</v>
      </c>
      <c r="J261" s="64">
        <v>70.77263025019896</v>
      </c>
      <c r="K261" s="64">
        <f t="shared" si="19"/>
        <v>70.77263025019896</v>
      </c>
      <c r="L261" s="64">
        <f t="shared" si="21"/>
        <v>1568.5354733496074</v>
      </c>
      <c r="M261" s="64">
        <f t="shared" si="22"/>
        <v>1639.3081035998064</v>
      </c>
    </row>
    <row r="262" spans="1:13" s="8" customFormat="1" ht="12" customHeight="1">
      <c r="A262" s="5"/>
      <c r="B262" s="61">
        <v>310</v>
      </c>
      <c r="C262" s="62"/>
      <c r="D262" s="69" t="s">
        <v>256</v>
      </c>
      <c r="E262" s="64">
        <v>350.11752946284605</v>
      </c>
      <c r="F262" s="64">
        <v>16.389169790049387</v>
      </c>
      <c r="G262" s="64">
        <v>24.76583126305913</v>
      </c>
      <c r="H262" s="64">
        <f t="shared" si="20"/>
        <v>41.15500105310852</v>
      </c>
      <c r="I262" s="64">
        <v>0</v>
      </c>
      <c r="J262" s="64">
        <v>25.85985875478219</v>
      </c>
      <c r="K262" s="64">
        <f t="shared" si="19"/>
        <v>25.85985875478219</v>
      </c>
      <c r="L262" s="64">
        <f t="shared" si="21"/>
        <v>283.1026696549553</v>
      </c>
      <c r="M262" s="64">
        <f t="shared" si="22"/>
        <v>308.9625284097375</v>
      </c>
    </row>
    <row r="263" spans="1:13" s="8" customFormat="1" ht="12" customHeight="1">
      <c r="A263" s="5"/>
      <c r="B263" s="61">
        <v>311</v>
      </c>
      <c r="C263" s="62"/>
      <c r="D263" s="69" t="s">
        <v>257</v>
      </c>
      <c r="E263" s="64">
        <v>3030.3982596550077</v>
      </c>
      <c r="F263" s="64">
        <v>0</v>
      </c>
      <c r="G263" s="64">
        <v>148.126275359524</v>
      </c>
      <c r="H263" s="64">
        <f t="shared" si="20"/>
        <v>148.126275359524</v>
      </c>
      <c r="I263" s="64">
        <v>0</v>
      </c>
      <c r="J263" s="64">
        <v>148.126275359524</v>
      </c>
      <c r="K263" s="64">
        <f t="shared" si="19"/>
        <v>148.126275359524</v>
      </c>
      <c r="L263" s="64">
        <f t="shared" si="21"/>
        <v>2734.14570893596</v>
      </c>
      <c r="M263" s="64">
        <f t="shared" si="22"/>
        <v>2882.271984295484</v>
      </c>
    </row>
    <row r="264" spans="1:13" s="8" customFormat="1" ht="12" customHeight="1">
      <c r="A264" s="5"/>
      <c r="B264" s="61">
        <v>313</v>
      </c>
      <c r="C264" s="62"/>
      <c r="D264" s="69" t="s">
        <v>288</v>
      </c>
      <c r="E264" s="64">
        <v>7348.5564813385545</v>
      </c>
      <c r="F264" s="64">
        <v>0</v>
      </c>
      <c r="G264" s="64">
        <v>0</v>
      </c>
      <c r="H264" s="64">
        <f t="shared" si="20"/>
        <v>0</v>
      </c>
      <c r="I264" s="64">
        <v>0</v>
      </c>
      <c r="J264" s="64">
        <v>244.95188269243994</v>
      </c>
      <c r="K264" s="64">
        <f t="shared" si="19"/>
        <v>244.95188269243994</v>
      </c>
      <c r="L264" s="64">
        <f t="shared" si="21"/>
        <v>7103.604598646115</v>
      </c>
      <c r="M264" s="64">
        <f t="shared" si="22"/>
        <v>7348.5564813385545</v>
      </c>
    </row>
    <row r="265" spans="1:13" s="8" customFormat="1" ht="12" customHeight="1">
      <c r="A265" s="5"/>
      <c r="B265" s="61">
        <v>321</v>
      </c>
      <c r="C265" s="62"/>
      <c r="D265" s="69" t="s">
        <v>259</v>
      </c>
      <c r="E265" s="64">
        <v>456.064769006076</v>
      </c>
      <c r="F265" s="64">
        <v>25.28880390073584</v>
      </c>
      <c r="G265" s="64">
        <v>23.432886590854956</v>
      </c>
      <c r="H265" s="64">
        <f t="shared" si="20"/>
        <v>48.72169049159079</v>
      </c>
      <c r="I265" s="64">
        <v>0</v>
      </c>
      <c r="J265" s="64">
        <v>25.877930012120114</v>
      </c>
      <c r="K265" s="64">
        <f t="shared" si="19"/>
        <v>25.877930012120114</v>
      </c>
      <c r="L265" s="64">
        <f t="shared" si="21"/>
        <v>381.46514850236514</v>
      </c>
      <c r="M265" s="64">
        <f t="shared" si="22"/>
        <v>407.3430785144852</v>
      </c>
    </row>
    <row r="266" spans="1:13" s="8" customFormat="1" ht="12" customHeight="1">
      <c r="A266" s="5"/>
      <c r="B266" s="61">
        <v>327</v>
      </c>
      <c r="C266" s="62"/>
      <c r="D266" s="69" t="s">
        <v>289</v>
      </c>
      <c r="E266" s="64">
        <v>966.4760819999999</v>
      </c>
      <c r="F266" s="64">
        <v>0</v>
      </c>
      <c r="G266" s="64">
        <v>0</v>
      </c>
      <c r="H266" s="64">
        <f t="shared" si="20"/>
        <v>0</v>
      </c>
      <c r="I266" s="64">
        <v>0</v>
      </c>
      <c r="J266" s="64">
        <v>0</v>
      </c>
      <c r="K266" s="64">
        <f t="shared" si="19"/>
        <v>0</v>
      </c>
      <c r="L266" s="64">
        <f t="shared" si="21"/>
        <v>966.4760819999999</v>
      </c>
      <c r="M266" s="64">
        <f t="shared" si="22"/>
        <v>966.4760819999999</v>
      </c>
    </row>
    <row r="267" spans="1:13" s="17" customFormat="1" ht="23.25" customHeight="1">
      <c r="A267" s="6"/>
      <c r="B267" s="61">
        <v>337</v>
      </c>
      <c r="C267" s="62"/>
      <c r="D267" s="69" t="s">
        <v>262</v>
      </c>
      <c r="E267" s="64">
        <v>1107.0930661584378</v>
      </c>
      <c r="F267" s="64">
        <v>3.592213020630652</v>
      </c>
      <c r="G267" s="64">
        <v>43.26821642990059</v>
      </c>
      <c r="H267" s="64">
        <f t="shared" si="20"/>
        <v>46.86042945053124</v>
      </c>
      <c r="I267" s="64">
        <v>0</v>
      </c>
      <c r="J267" s="64">
        <v>61.40657478159097</v>
      </c>
      <c r="K267" s="64">
        <f t="shared" si="19"/>
        <v>61.40657478159097</v>
      </c>
      <c r="L267" s="64">
        <f t="shared" si="21"/>
        <v>998.8260619263156</v>
      </c>
      <c r="M267" s="64">
        <f t="shared" si="22"/>
        <v>1060.2326367079065</v>
      </c>
    </row>
    <row r="268" spans="1:13" s="17" customFormat="1" ht="18.75" customHeight="1">
      <c r="A268" s="6"/>
      <c r="B268" s="61">
        <v>338</v>
      </c>
      <c r="C268" s="62"/>
      <c r="D268" s="69" t="s">
        <v>263</v>
      </c>
      <c r="E268" s="64">
        <v>422.01836758636455</v>
      </c>
      <c r="F268" s="64">
        <v>0</v>
      </c>
      <c r="G268" s="64">
        <v>16.785484431585257</v>
      </c>
      <c r="H268" s="64">
        <f t="shared" si="20"/>
        <v>16.785484431585257</v>
      </c>
      <c r="I268" s="64">
        <v>0</v>
      </c>
      <c r="J268" s="64">
        <v>24.864387229447505</v>
      </c>
      <c r="K268" s="64">
        <f t="shared" si="19"/>
        <v>24.864387229447505</v>
      </c>
      <c r="L268" s="64">
        <f t="shared" si="21"/>
        <v>380.3684959253318</v>
      </c>
      <c r="M268" s="64">
        <f t="shared" si="22"/>
        <v>405.2328831547793</v>
      </c>
    </row>
    <row r="269" spans="1:13" s="8" customFormat="1" ht="14.25" customHeight="1">
      <c r="A269" s="5"/>
      <c r="B269" s="61">
        <v>349</v>
      </c>
      <c r="C269" s="62"/>
      <c r="D269" s="69" t="s">
        <v>290</v>
      </c>
      <c r="E269" s="64">
        <v>112.6297907940068</v>
      </c>
      <c r="F269" s="64">
        <v>0</v>
      </c>
      <c r="G269" s="64">
        <v>3.7588262089942783</v>
      </c>
      <c r="H269" s="64">
        <f t="shared" si="20"/>
        <v>3.7588262089942783</v>
      </c>
      <c r="I269" s="64">
        <v>0</v>
      </c>
      <c r="J269" s="64">
        <v>3.7588262089942783</v>
      </c>
      <c r="K269" s="64">
        <f t="shared" si="19"/>
        <v>3.7588262089942783</v>
      </c>
      <c r="L269" s="64">
        <f t="shared" si="21"/>
        <v>105.11213837601824</v>
      </c>
      <c r="M269" s="64">
        <f t="shared" si="22"/>
        <v>108.87096458501252</v>
      </c>
    </row>
    <row r="270" spans="1:13" s="8" customFormat="1" ht="21.75" customHeight="1">
      <c r="A270" s="5"/>
      <c r="B270" s="61">
        <v>350</v>
      </c>
      <c r="C270" s="62"/>
      <c r="D270" s="69" t="s">
        <v>264</v>
      </c>
      <c r="E270" s="64">
        <v>1398.6829320434122</v>
      </c>
      <c r="F270" s="64">
        <v>0.5214470073620517</v>
      </c>
      <c r="G270" s="64">
        <v>47.319441388170716</v>
      </c>
      <c r="H270" s="64">
        <f t="shared" si="20"/>
        <v>47.840888395532765</v>
      </c>
      <c r="I270" s="64">
        <v>0</v>
      </c>
      <c r="J270" s="64">
        <v>47.319441388170716</v>
      </c>
      <c r="K270" s="64">
        <f t="shared" si="19"/>
        <v>47.319441388170716</v>
      </c>
      <c r="L270" s="64">
        <f t="shared" si="21"/>
        <v>1303.5226022597087</v>
      </c>
      <c r="M270" s="64">
        <f t="shared" si="22"/>
        <v>1350.8420436478793</v>
      </c>
    </row>
    <row r="271" spans="1:13" s="8" customFormat="1" ht="4.5" customHeight="1">
      <c r="A271" s="5"/>
      <c r="B271" s="21"/>
      <c r="C271" s="25"/>
      <c r="D271" s="26"/>
      <c r="E271" s="22"/>
      <c r="F271" s="22"/>
      <c r="G271" s="22"/>
      <c r="H271" s="22"/>
      <c r="I271" s="22"/>
      <c r="J271" s="22"/>
      <c r="K271" s="22"/>
      <c r="L271" s="22"/>
      <c r="M271" s="22"/>
    </row>
    <row r="272" spans="1:13" s="8" customFormat="1" ht="12" customHeight="1">
      <c r="A272" s="5"/>
      <c r="B272" s="70" t="s">
        <v>28</v>
      </c>
      <c r="C272" s="70"/>
      <c r="D272" s="71"/>
      <c r="E272" s="72"/>
      <c r="F272" s="72"/>
      <c r="G272" s="72"/>
      <c r="H272" s="72"/>
      <c r="I272" s="72"/>
      <c r="J272" s="72"/>
      <c r="K272" s="72"/>
      <c r="L272" s="72"/>
      <c r="M272" s="72"/>
    </row>
    <row r="273" spans="1:13" s="8" customFormat="1" ht="12" customHeight="1">
      <c r="A273" s="5"/>
      <c r="B273" s="75" t="s">
        <v>29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</row>
    <row r="274" spans="1:13" s="8" customFormat="1" ht="21.75" customHeight="1">
      <c r="A274" s="5"/>
      <c r="B274" s="76" t="s">
        <v>266</v>
      </c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</row>
    <row r="275" spans="1:13" s="8" customFormat="1" ht="19.5" customHeight="1">
      <c r="A275" s="5"/>
      <c r="B275" s="76" t="s">
        <v>291</v>
      </c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</row>
    <row r="276" spans="2:13" ht="12" customHeight="1">
      <c r="B276" s="73" t="s">
        <v>27</v>
      </c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</row>
    <row r="277" spans="2:13" ht="23.2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2:13" ht="23.2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</row>
    <row r="279" spans="2:13" ht="23.2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</row>
    <row r="280" spans="2:13" ht="23.2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</row>
    <row r="281" spans="2:13" ht="23.2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</row>
    <row r="282" spans="2:13" ht="23.2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</row>
    <row r="283" spans="2:13" ht="23.2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</row>
    <row r="284" spans="2:13" ht="23.2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</row>
    <row r="285" spans="2:13" ht="23.2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</row>
    <row r="286" spans="2:13" ht="23.2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</row>
    <row r="287" spans="2:13" ht="23.2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</row>
    <row r="288" spans="2:13" ht="23.2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2:13" ht="23.2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</row>
    <row r="290" spans="2:13" ht="23.2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</row>
    <row r="291" spans="2:13" ht="23.2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</row>
    <row r="292" spans="2:13" ht="23.2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</row>
    <row r="293" spans="2:13" ht="23.2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</row>
    <row r="294" spans="2:13" ht="23.2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</row>
    <row r="295" spans="2:13" ht="23.2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</row>
    <row r="296" spans="2:13" ht="23.2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</row>
    <row r="297" spans="2:13" ht="23.2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</row>
    <row r="298" spans="2:13" ht="23.2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</row>
  </sheetData>
  <sheetProtection/>
  <mergeCells count="3">
    <mergeCell ref="B273:M273"/>
    <mergeCell ref="B274:M274"/>
    <mergeCell ref="B275:M275"/>
  </mergeCells>
  <printOptions horizontalCentered="1"/>
  <pageMargins left="0" right="0" top="0.9448818897637796" bottom="0.7874015748031497" header="0.31496062992125984" footer="0.31496062992125984"/>
  <pageSetup fitToHeight="8" fitToWidth="1" horizontalDpi="600" verticalDpi="600" orientation="landscape" scale="94" r:id="rId1"/>
  <ignoredErrors>
    <ignoredError sqref="L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123</cp:lastModifiedBy>
  <cp:lastPrinted>2020-04-14T21:23:49Z</cp:lastPrinted>
  <dcterms:created xsi:type="dcterms:W3CDTF">1998-09-04T17:09:23Z</dcterms:created>
  <dcterms:modified xsi:type="dcterms:W3CDTF">2020-04-14T21:24:09Z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