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'Hoja1'!$B$2:$F$28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<sst xmlns="http://schemas.openxmlformats.org/spreadsheetml/2006/main" count="26" uniqueCount="24">
  <si>
    <t>DEUDA TOTAL POR ORIGEN Y FUENTE DE FINANCIAMIENTO</t>
  </si>
  <si>
    <t>( PESOS )</t>
  </si>
  <si>
    <t>CONCEPTO</t>
  </si>
  <si>
    <t>Importe</t>
  </si>
  <si>
    <t>% Real *</t>
  </si>
  <si>
    <t>T O T A L</t>
  </si>
  <si>
    <t xml:space="preserve">INTERNA </t>
  </si>
  <si>
    <t xml:space="preserve">   CERTIFICADOS BURSÁTILES</t>
  </si>
  <si>
    <t xml:space="preserve">   BANCA DE FOMENTO Y DESARROLLO</t>
  </si>
  <si>
    <t xml:space="preserve">   CRÉDITOS DIRECTOS</t>
  </si>
  <si>
    <t xml:space="preserve">   CRÉDITOS SINDICADOS</t>
  </si>
  <si>
    <t xml:space="preserve">   OTROS</t>
  </si>
  <si>
    <t>EXTERNA</t>
  </si>
  <si>
    <t xml:space="preserve">   EMISIÓN DE BONOS</t>
  </si>
  <si>
    <t xml:space="preserve">   CRÉDITOS BILATERALES</t>
  </si>
  <si>
    <t xml:space="preserve">   BANCA COMERCIAL</t>
  </si>
  <si>
    <t>*  Deflactado con el índice de precios implícito del producto interno bruto.</t>
  </si>
  <si>
    <t>Fuente: Petróleos Mexicanos.</t>
  </si>
  <si>
    <t>DEFLACTOR</t>
  </si>
  <si>
    <t>SALDO AL 31 DE DICIEMBRE 2017</t>
  </si>
  <si>
    <t>EMPRESA:  TYY  PETRÓLEOS MEXICANOS (Consolidado)</t>
  </si>
  <si>
    <t>CUENTA PÚBLICA 2018</t>
  </si>
  <si>
    <t>SALDO AL 31 DE DICIEMBRE 2018</t>
  </si>
  <si>
    <t>Variación Respecto al 
Saldo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</si>
</sst>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9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11"/>
      <color indexed="8"/>
      <name val="Montserrat"/>
      <family val="3"/>
    </font>
    <font>
      <sz val="8"/>
      <color indexed="8"/>
      <name val="Montserrat"/>
      <family val="3"/>
    </font>
    <font>
      <b/>
      <sz val="7"/>
      <color indexed="8"/>
      <name val="Soberana Sans"/>
      <family val="3"/>
    </font>
    <font>
      <b/>
      <sz val="8"/>
      <color indexed="9"/>
      <name val="Montserrat"/>
      <family val="3"/>
    </font>
    <font>
      <b/>
      <sz val="7"/>
      <color indexed="8"/>
      <name val="Montserrat"/>
      <family val="3"/>
    </font>
    <font>
      <sz val="7"/>
      <color indexed="8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11"/>
      <color theme="1"/>
      <name val="Montserrat"/>
      <family val="3"/>
    </font>
    <font>
      <sz val="8"/>
      <color theme="1"/>
      <name val="Montserrat"/>
      <family val="3"/>
    </font>
    <font>
      <b/>
      <sz val="7"/>
      <color theme="1"/>
      <name val="Soberana Sans"/>
      <family val="3"/>
    </font>
    <font>
      <b/>
      <sz val="8"/>
      <color theme="0"/>
      <name val="Montserrat"/>
      <family val="3"/>
    </font>
    <font>
      <b/>
      <sz val="7"/>
      <color theme="1"/>
      <name val="Montserrat"/>
      <family val="3"/>
    </font>
    <font>
      <sz val="7"/>
      <color theme="1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54" fillId="0" borderId="0" xfId="0" applyFont="1" applyAlignment="1">
      <alignment/>
    </xf>
    <xf numFmtId="37" fontId="5" fillId="0" borderId="0" xfId="52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/>
    </xf>
    <xf numFmtId="164" fontId="5" fillId="0" borderId="0" xfId="52" applyNumberFormat="1" applyFont="1" applyFill="1" applyBorder="1" applyAlignment="1">
      <alignment vertical="center"/>
      <protection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53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167" fontId="56" fillId="3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9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166" fontId="4" fillId="0" borderId="10" xfId="52" applyNumberFormat="1" applyFont="1" applyFill="1" applyBorder="1" applyAlignment="1">
      <alignment vertical="center"/>
      <protection/>
    </xf>
    <xf numFmtId="166" fontId="55" fillId="0" borderId="10" xfId="0" applyNumberFormat="1" applyFont="1" applyBorder="1" applyAlignment="1">
      <alignment/>
    </xf>
    <xf numFmtId="166" fontId="60" fillId="0" borderId="10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0" fontId="55" fillId="0" borderId="11" xfId="0" applyFont="1" applyBorder="1" applyAlignment="1">
      <alignment/>
    </xf>
    <xf numFmtId="0" fontId="61" fillId="35" borderId="12" xfId="52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vertical="center"/>
      <protection/>
    </xf>
    <xf numFmtId="37" fontId="3" fillId="0" borderId="13" xfId="52" applyNumberFormat="1" applyFont="1" applyFill="1" applyBorder="1" applyAlignment="1">
      <alignment vertical="center"/>
      <protection/>
    </xf>
    <xf numFmtId="0" fontId="54" fillId="0" borderId="13" xfId="0" applyFont="1" applyBorder="1" applyAlignment="1">
      <alignment/>
    </xf>
    <xf numFmtId="49" fontId="8" fillId="0" borderId="14" xfId="52" applyNumberFormat="1" applyFont="1" applyFill="1" applyBorder="1" applyAlignment="1">
      <alignment horizontal="center" vertical="center"/>
      <protection/>
    </xf>
    <xf numFmtId="165" fontId="8" fillId="0" borderId="14" xfId="52" applyNumberFormat="1" applyFont="1" applyFill="1" applyBorder="1" applyAlignment="1">
      <alignment vertical="center"/>
      <protection/>
    </xf>
    <xf numFmtId="166" fontId="62" fillId="0" borderId="14" xfId="0" applyNumberFormat="1" applyFont="1" applyBorder="1" applyAlignment="1">
      <alignment/>
    </xf>
    <xf numFmtId="165" fontId="63" fillId="0" borderId="14" xfId="0" applyNumberFormat="1" applyFont="1" applyBorder="1" applyAlignment="1">
      <alignment/>
    </xf>
    <xf numFmtId="166" fontId="63" fillId="0" borderId="14" xfId="0" applyNumberFormat="1" applyFont="1" applyBorder="1" applyAlignment="1">
      <alignment/>
    </xf>
    <xf numFmtId="49" fontId="8" fillId="0" borderId="14" xfId="52" applyNumberFormat="1" applyFont="1" applyFill="1" applyBorder="1" applyAlignment="1">
      <alignment horizontal="left" vertical="center" indent="1"/>
      <protection/>
    </xf>
    <xf numFmtId="165" fontId="62" fillId="0" borderId="14" xfId="0" applyNumberFormat="1" applyFont="1" applyBorder="1" applyAlignment="1">
      <alignment/>
    </xf>
    <xf numFmtId="49" fontId="9" fillId="0" borderId="14" xfId="52" applyNumberFormat="1" applyFont="1" applyFill="1" applyBorder="1" applyAlignment="1">
      <alignment horizontal="left" vertical="center" indent="2"/>
      <protection/>
    </xf>
    <xf numFmtId="165" fontId="9" fillId="0" borderId="14" xfId="52" applyNumberFormat="1" applyFont="1" applyFill="1" applyBorder="1" applyAlignment="1">
      <alignment vertical="center"/>
      <protection/>
    </xf>
    <xf numFmtId="49" fontId="9" fillId="0" borderId="14" xfId="52" applyNumberFormat="1" applyFont="1" applyFill="1" applyBorder="1" applyAlignment="1">
      <alignment vertical="center"/>
      <protection/>
    </xf>
    <xf numFmtId="49" fontId="9" fillId="0" borderId="15" xfId="52" applyNumberFormat="1" applyFont="1" applyFill="1" applyBorder="1" applyAlignment="1">
      <alignment horizontal="left" vertical="center" indent="2"/>
      <protection/>
    </xf>
    <xf numFmtId="165" fontId="9" fillId="0" borderId="15" xfId="52" applyNumberFormat="1" applyFont="1" applyFill="1" applyBorder="1" applyAlignment="1">
      <alignment vertical="center"/>
      <protection/>
    </xf>
    <xf numFmtId="165" fontId="63" fillId="0" borderId="15" xfId="0" applyNumberFormat="1" applyFont="1" applyBorder="1" applyAlignment="1">
      <alignment/>
    </xf>
    <xf numFmtId="166" fontId="63" fillId="0" borderId="15" xfId="0" applyNumberFormat="1" applyFont="1" applyBorder="1" applyAlignment="1">
      <alignment/>
    </xf>
    <xf numFmtId="164" fontId="7" fillId="0" borderId="0" xfId="52" applyNumberFormat="1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61" fillId="35" borderId="12" xfId="52" applyFont="1" applyFill="1" applyBorder="1" applyAlignment="1">
      <alignment horizontal="center" vertical="center"/>
      <protection/>
    </xf>
    <xf numFmtId="0" fontId="61" fillId="35" borderId="12" xfId="52" applyFont="1" applyFill="1" applyBorder="1" applyAlignment="1">
      <alignment horizontal="center" vertical="center" wrapText="1"/>
      <protection/>
    </xf>
    <xf numFmtId="0" fontId="61" fillId="35" borderId="16" xfId="52" applyFont="1" applyFill="1" applyBorder="1" applyAlignment="1">
      <alignment horizontal="center" vertical="center" wrapText="1"/>
      <protection/>
    </xf>
    <xf numFmtId="0" fontId="61" fillId="35" borderId="17" xfId="52" applyFont="1" applyFill="1" applyBorder="1" applyAlignment="1">
      <alignment horizontal="center" vertical="center" wrapText="1"/>
      <protection/>
    </xf>
    <xf numFmtId="0" fontId="61" fillId="35" borderId="18" xfId="52" applyFont="1" applyFill="1" applyBorder="1" applyAlignment="1">
      <alignment horizontal="center" vertical="center" wrapText="1"/>
      <protection/>
    </xf>
    <xf numFmtId="0" fontId="61" fillId="35" borderId="1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4" width="16.7109375" style="1" customWidth="1"/>
    <col min="5" max="5" width="17.7109375" style="1" customWidth="1"/>
    <col min="6" max="6" width="8.00390625" style="1" customWidth="1"/>
    <col min="7" max="7" width="3.57421875" style="1" customWidth="1"/>
    <col min="8" max="16384" width="0" style="1" hidden="1" customWidth="1"/>
  </cols>
  <sheetData>
    <row r="1" ht="11.25" customHeight="1"/>
    <row r="2" spans="1:6" s="17" customFormat="1" ht="18" customHeight="1">
      <c r="A2" s="16"/>
      <c r="B2" s="44" t="s">
        <v>21</v>
      </c>
      <c r="C2" s="44"/>
      <c r="D2" s="44"/>
      <c r="E2" s="44"/>
      <c r="F2" s="44"/>
    </row>
    <row r="3" spans="1:6" s="17" customFormat="1" ht="13.5" customHeight="1">
      <c r="A3" s="16"/>
      <c r="B3" s="45" t="s">
        <v>0</v>
      </c>
      <c r="C3" s="45"/>
      <c r="D3" s="45"/>
      <c r="E3" s="45"/>
      <c r="F3" s="45"/>
    </row>
    <row r="4" spans="1:6" s="17" customFormat="1" ht="13.5" customHeight="1">
      <c r="A4" s="16"/>
      <c r="B4" s="45" t="s">
        <v>20</v>
      </c>
      <c r="C4" s="45"/>
      <c r="D4" s="45"/>
      <c r="E4" s="45"/>
      <c r="F4" s="45"/>
    </row>
    <row r="5" spans="1:6" s="17" customFormat="1" ht="11.25" customHeight="1">
      <c r="A5" s="16"/>
      <c r="B5" s="45" t="s">
        <v>1</v>
      </c>
      <c r="C5" s="45"/>
      <c r="D5" s="45"/>
      <c r="E5" s="45"/>
      <c r="F5" s="45"/>
    </row>
    <row r="6" spans="2:6" ht="3" customHeight="1">
      <c r="B6" s="2"/>
      <c r="C6" s="2"/>
      <c r="D6" s="3"/>
      <c r="E6" s="4"/>
      <c r="F6" s="4"/>
    </row>
    <row r="7" spans="2:6" ht="15.75" customHeight="1">
      <c r="B7" s="46" t="s">
        <v>2</v>
      </c>
      <c r="C7" s="47" t="s">
        <v>19</v>
      </c>
      <c r="D7" s="47" t="s">
        <v>22</v>
      </c>
      <c r="E7" s="48" t="s">
        <v>23</v>
      </c>
      <c r="F7" s="49"/>
    </row>
    <row r="8" spans="2:6" ht="15.75" customHeight="1">
      <c r="B8" s="46"/>
      <c r="C8" s="47"/>
      <c r="D8" s="47"/>
      <c r="E8" s="50"/>
      <c r="F8" s="51"/>
    </row>
    <row r="9" spans="2:6" ht="11.25" customHeight="1">
      <c r="B9" s="46"/>
      <c r="C9" s="47"/>
      <c r="D9" s="47"/>
      <c r="E9" s="26" t="s">
        <v>3</v>
      </c>
      <c r="F9" s="26" t="s">
        <v>4</v>
      </c>
    </row>
    <row r="10" spans="2:6" ht="6" customHeight="1">
      <c r="B10" s="27"/>
      <c r="C10" s="28"/>
      <c r="D10" s="28"/>
      <c r="E10" s="29"/>
      <c r="F10" s="29"/>
    </row>
    <row r="11" spans="2:7" ht="11.25" customHeight="1">
      <c r="B11" s="30" t="s">
        <v>5</v>
      </c>
      <c r="C11" s="31">
        <f>SUM(C13,C20)</f>
        <v>1981893613217</v>
      </c>
      <c r="D11" s="31">
        <f>SUM(D13,D20)</f>
        <v>2019816220288</v>
      </c>
      <c r="E11" s="31">
        <f>+D11-C11</f>
        <v>37922607071</v>
      </c>
      <c r="F11" s="32">
        <f>(((D11/C11)/$C$37)-1)*100</f>
        <v>-3.213402782243535</v>
      </c>
      <c r="G11" s="20"/>
    </row>
    <row r="12" spans="2:7" ht="11.25" customHeight="1">
      <c r="B12" s="30"/>
      <c r="C12" s="31"/>
      <c r="D12" s="31"/>
      <c r="E12" s="33"/>
      <c r="F12" s="34"/>
      <c r="G12" s="21"/>
    </row>
    <row r="13" spans="2:7" ht="11.25" customHeight="1">
      <c r="B13" s="35" t="s">
        <v>6</v>
      </c>
      <c r="C13" s="31">
        <f>SUM(C14:C18)</f>
        <v>269273311816</v>
      </c>
      <c r="D13" s="31">
        <f>SUM(D14:D18)</f>
        <v>269629527663</v>
      </c>
      <c r="E13" s="36">
        <f aca="true" t="shared" si="0" ref="E13:E18">+D13-C13</f>
        <v>356215847</v>
      </c>
      <c r="F13" s="32">
        <f>(((D13/C13)/$C$37)-1)*100</f>
        <v>-4.9049648908279675</v>
      </c>
      <c r="G13" s="22"/>
    </row>
    <row r="14" spans="2:7" ht="11.25" customHeight="1">
      <c r="B14" s="37" t="s">
        <v>7</v>
      </c>
      <c r="C14" s="38">
        <v>206374390236</v>
      </c>
      <c r="D14" s="38">
        <v>207805576132</v>
      </c>
      <c r="E14" s="33">
        <f t="shared" si="0"/>
        <v>1431185896</v>
      </c>
      <c r="F14" s="34">
        <f>(((D14/C14)/$C$37)-1)*100</f>
        <v>-4.3719944912548385</v>
      </c>
      <c r="G14" s="21"/>
    </row>
    <row r="15" spans="2:7" ht="11.25" customHeight="1">
      <c r="B15" s="37" t="s">
        <v>8</v>
      </c>
      <c r="C15" s="38"/>
      <c r="D15" s="38"/>
      <c r="E15" s="33">
        <f t="shared" si="0"/>
        <v>0</v>
      </c>
      <c r="F15" s="34"/>
      <c r="G15" s="21"/>
    </row>
    <row r="16" spans="2:7" ht="11.25" customHeight="1">
      <c r="B16" s="37" t="s">
        <v>9</v>
      </c>
      <c r="C16" s="38">
        <v>28698921580</v>
      </c>
      <c r="D16" s="38">
        <v>26123951531</v>
      </c>
      <c r="E16" s="33">
        <f t="shared" si="0"/>
        <v>-2574970049</v>
      </c>
      <c r="F16" s="34">
        <f>(((D16/C16)/$C$37)-1)*100</f>
        <v>-13.551592819103742</v>
      </c>
      <c r="G16" s="21"/>
    </row>
    <row r="17" spans="2:7" ht="11.25" customHeight="1">
      <c r="B17" s="37" t="s">
        <v>10</v>
      </c>
      <c r="C17" s="38">
        <v>34200000000</v>
      </c>
      <c r="D17" s="38">
        <v>29400000000.000008</v>
      </c>
      <c r="E17" s="33">
        <f t="shared" si="0"/>
        <v>-4799999999.999992</v>
      </c>
      <c r="F17" s="34">
        <f>(((D17/C17)/$C$37)-1)*100</f>
        <v>-18.35963675792659</v>
      </c>
      <c r="G17" s="21"/>
    </row>
    <row r="18" spans="2:7" ht="11.25" customHeight="1">
      <c r="B18" s="37" t="s">
        <v>11</v>
      </c>
      <c r="C18" s="38"/>
      <c r="D18" s="38">
        <v>6300000000.000002</v>
      </c>
      <c r="E18" s="33">
        <f t="shared" si="0"/>
        <v>6300000000.000002</v>
      </c>
      <c r="F18" s="34">
        <v>100</v>
      </c>
      <c r="G18" s="21"/>
    </row>
    <row r="19" spans="2:7" ht="11.25" customHeight="1">
      <c r="B19" s="39"/>
      <c r="C19" s="38"/>
      <c r="D19" s="38"/>
      <c r="E19" s="33"/>
      <c r="F19" s="34"/>
      <c r="G19" s="21"/>
    </row>
    <row r="20" spans="2:7" ht="11.25" customHeight="1">
      <c r="B20" s="35" t="s">
        <v>12</v>
      </c>
      <c r="C20" s="31">
        <f>SUM(C21:C25)</f>
        <v>1712620301401</v>
      </c>
      <c r="D20" s="31">
        <f>SUM(D21:D25)</f>
        <v>1750186692625</v>
      </c>
      <c r="E20" s="36">
        <f aca="true" t="shared" si="1" ref="E20:E25">+D20-C20</f>
        <v>37566391224</v>
      </c>
      <c r="F20" s="32">
        <f aca="true" t="shared" si="2" ref="F20:F25">(((D20/C20)/$C$37)-1)*100</f>
        <v>-2.9474404257606945</v>
      </c>
      <c r="G20" s="22"/>
    </row>
    <row r="21" spans="2:7" ht="11.25" customHeight="1">
      <c r="B21" s="37" t="s">
        <v>13</v>
      </c>
      <c r="C21" s="38">
        <v>1503586564880</v>
      </c>
      <c r="D21" s="38">
        <v>1578110750148</v>
      </c>
      <c r="E21" s="33">
        <f t="shared" si="1"/>
        <v>74524185268</v>
      </c>
      <c r="F21" s="34">
        <f t="shared" si="2"/>
        <v>-0.3235078372539335</v>
      </c>
      <c r="G21" s="21"/>
    </row>
    <row r="22" spans="2:7" ht="11.25" customHeight="1">
      <c r="B22" s="37" t="s">
        <v>14</v>
      </c>
      <c r="C22" s="38">
        <v>65112672479</v>
      </c>
      <c r="D22" s="38">
        <v>52464951692</v>
      </c>
      <c r="E22" s="33">
        <f t="shared" si="1"/>
        <v>-12647720787</v>
      </c>
      <c r="F22" s="34">
        <f t="shared" si="2"/>
        <v>-23.47779770467877</v>
      </c>
      <c r="G22" s="21"/>
    </row>
    <row r="23" spans="2:7" ht="11.25" customHeight="1">
      <c r="B23" s="37" t="s">
        <v>10</v>
      </c>
      <c r="C23" s="38">
        <v>39573400000</v>
      </c>
      <c r="D23" s="38">
        <v>39365800000</v>
      </c>
      <c r="E23" s="33">
        <f t="shared" si="1"/>
        <v>-207600000</v>
      </c>
      <c r="F23" s="34">
        <f t="shared" si="2"/>
        <v>-5.528802409872546</v>
      </c>
      <c r="G23" s="21"/>
    </row>
    <row r="24" spans="2:7" ht="11.25" customHeight="1">
      <c r="B24" s="37" t="s">
        <v>15</v>
      </c>
      <c r="C24" s="38">
        <v>34767965054</v>
      </c>
      <c r="D24" s="38">
        <v>34583515921</v>
      </c>
      <c r="E24" s="33">
        <f t="shared" si="1"/>
        <v>-184449133</v>
      </c>
      <c r="F24" s="34">
        <f t="shared" si="2"/>
        <v>-5.534424411328908</v>
      </c>
      <c r="G24" s="21"/>
    </row>
    <row r="25" spans="2:7" ht="11.25" customHeight="1">
      <c r="B25" s="40" t="s">
        <v>11</v>
      </c>
      <c r="C25" s="41">
        <v>69579698988</v>
      </c>
      <c r="D25" s="41">
        <v>45661674864</v>
      </c>
      <c r="E25" s="42">
        <f t="shared" si="1"/>
        <v>-23918024124</v>
      </c>
      <c r="F25" s="43">
        <f t="shared" si="2"/>
        <v>-37.676333390930225</v>
      </c>
      <c r="G25" s="21"/>
    </row>
    <row r="26" spans="2:6" ht="3" customHeight="1">
      <c r="B26" s="23"/>
      <c r="C26" s="24"/>
      <c r="D26" s="24"/>
      <c r="E26" s="25"/>
      <c r="F26" s="25"/>
    </row>
    <row r="27" spans="2:6" ht="11.25" customHeight="1">
      <c r="B27" s="18" t="s">
        <v>16</v>
      </c>
      <c r="C27" s="5"/>
      <c r="D27" s="5"/>
      <c r="E27" s="6"/>
      <c r="F27" s="6"/>
    </row>
    <row r="28" spans="2:6" ht="11.25" customHeight="1">
      <c r="B28" s="19" t="s">
        <v>17</v>
      </c>
      <c r="C28" s="7"/>
      <c r="D28" s="7">
        <f>UPPER(C28)</f>
      </c>
      <c r="E28" s="8"/>
      <c r="F28" s="9"/>
    </row>
    <row r="29" spans="2:5" ht="11.25" customHeight="1">
      <c r="B29" s="10"/>
      <c r="C29" s="11"/>
      <c r="D29" s="11"/>
      <c r="E29" s="12"/>
    </row>
    <row r="30" ht="15"/>
    <row r="31" ht="15"/>
    <row r="32" ht="15"/>
    <row r="33" ht="15"/>
    <row r="34" ht="15"/>
    <row r="35" ht="15"/>
    <row r="36" spans="2:3" ht="12" customHeight="1">
      <c r="B36" s="13"/>
      <c r="C36" s="14">
        <v>2018</v>
      </c>
    </row>
    <row r="37" spans="2:3" ht="12" customHeight="1">
      <c r="B37" s="13" t="s">
        <v>18</v>
      </c>
      <c r="C37" s="15">
        <v>1.0529707226535183</v>
      </c>
    </row>
    <row r="38" ht="15"/>
    <row r="39" ht="15"/>
  </sheetData>
  <sheetProtection/>
  <mergeCells count="8">
    <mergeCell ref="B2:F2"/>
    <mergeCell ref="B3:F3"/>
    <mergeCell ref="B4:F4"/>
    <mergeCell ref="B5:F5"/>
    <mergeCell ref="B7:B9"/>
    <mergeCell ref="C7:C9"/>
    <mergeCell ref="D7:D9"/>
    <mergeCell ref="E7:F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Meneses Llamas Orlando</cp:lastModifiedBy>
  <cp:lastPrinted>2019-01-18T23:17:26Z</cp:lastPrinted>
  <dcterms:created xsi:type="dcterms:W3CDTF">2016-03-23T20:20:51Z</dcterms:created>
  <dcterms:modified xsi:type="dcterms:W3CDTF">2019-03-11T18:47:59Z</dcterms:modified>
  <cp:category/>
  <cp:version/>
  <cp:contentType/>
  <cp:contentStatus/>
</cp:coreProperties>
</file>