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0" yWindow="0" windowWidth="19410" windowHeight="11010" activeTab="0"/>
  </bookViews>
  <sheets>
    <sheet name="Hoja1" sheetId="1" r:id="rId1"/>
  </sheets>
  <definedNames>
    <definedName name="_xlnm.Print_Area" localSheetId="0">'Hoja1'!$B$1:$L$318</definedName>
    <definedName name="FORM">'Hoja1'!$A$319</definedName>
    <definedName name="_xlnm.Print_Titles" localSheetId="0">'Hoja1'!$2:$12</definedName>
  </definedNames>
  <calcPr fullCalcOnLoad="1"/>
</workbook>
</file>

<file path=xl/sharedStrings.xml><?xml version="1.0" encoding="utf-8"?>
<sst xmlns="http://schemas.openxmlformats.org/spreadsheetml/2006/main" count="329" uniqueCount="328">
  <si>
    <t>No.</t>
  </si>
  <si>
    <t>Nombre del Proyecto</t>
  </si>
  <si>
    <t>(1)</t>
  </si>
  <si>
    <t>(2)</t>
  </si>
  <si>
    <t>(7)</t>
  </si>
  <si>
    <t>Monto</t>
  </si>
  <si>
    <t xml:space="preserve">Proyectos </t>
  </si>
  <si>
    <t>Var. (%)</t>
  </si>
  <si>
    <t>Contratado</t>
  </si>
  <si>
    <t>(3)=(2/1)</t>
  </si>
  <si>
    <t>(4)</t>
  </si>
  <si>
    <t>(5)=(7+8)</t>
  </si>
  <si>
    <t>(6)=(5/2)</t>
  </si>
  <si>
    <t>(8)</t>
  </si>
  <si>
    <t>Costo Total Estimado</t>
  </si>
  <si>
    <t>Adjudicados y/o</t>
  </si>
  <si>
    <t>en Construcción</t>
  </si>
  <si>
    <t>Proyectos en Operación</t>
  </si>
  <si>
    <t>Montos Comprometidos por Etapas</t>
  </si>
  <si>
    <t>Nota: Las sumas de los parciales pueden no coincidir con los totales debido al redondeo.</t>
  </si>
  <si>
    <t>Comprometido al Periodo</t>
  </si>
  <si>
    <t>Inversión Directa</t>
  </si>
  <si>
    <t xml:space="preserve">Inversión Condicionada </t>
  </si>
  <si>
    <t xml:space="preserve">COMPROMISOS DE PROYECTOS DE INVERSIÓN FINANCIADA DIRECTA Y CONDICIONADA RESPECTO A SU COSTO </t>
  </si>
  <si>
    <t>TOTAL ADJUDICADOS, EN CONSTRUCCIÓN Y EN OPERACIÓN</t>
  </si>
  <si>
    <t>Fuente: Comisión Federal de Electricidad.</t>
  </si>
  <si>
    <t>PEF 2017</t>
  </si>
  <si>
    <t>1_/ Proyectos que han culminado el pago de sus obligaciones financieras contratadas.</t>
  </si>
  <si>
    <t xml:space="preserve">COMISIÓN FEDERAL DE ELECTRICIDAD </t>
  </si>
  <si>
    <t>TOTAL</t>
  </si>
  <si>
    <t>CUENTA PÚBLICA 2018</t>
  </si>
  <si>
    <t>(Millones de Pesos de 2018) *</t>
  </si>
  <si>
    <t>PEF 2018</t>
  </si>
  <si>
    <t>% Respecto a PEF 2018</t>
  </si>
  <si>
    <t>TRN Terminal de Carbón de la CT Pdte. Plutarco Elías Calles</t>
  </si>
  <si>
    <t>CC Altamira II</t>
  </si>
  <si>
    <t>CC Bajío</t>
  </si>
  <si>
    <t>CC Campeche</t>
  </si>
  <si>
    <t xml:space="preserve">CC Hermosillo </t>
  </si>
  <si>
    <t>CT Mérida III</t>
  </si>
  <si>
    <t xml:space="preserve">CC Monterrey III  </t>
  </si>
  <si>
    <t>CC Naco - Nogales</t>
  </si>
  <si>
    <t xml:space="preserve">CC Río Bravo II </t>
  </si>
  <si>
    <t xml:space="preserve">CC Mexicali </t>
  </si>
  <si>
    <t>CC Saltillo</t>
  </si>
  <si>
    <t>CC Tuxpan II</t>
  </si>
  <si>
    <t>TRN Gasoducto Cd. Pemex - Valladolid</t>
  </si>
  <si>
    <t>CC Altamira III y IV</t>
  </si>
  <si>
    <t xml:space="preserve">CC Chihuahua III </t>
  </si>
  <si>
    <t>CC La Laguna II</t>
  </si>
  <si>
    <t>CC Río Bravo III</t>
  </si>
  <si>
    <t>CC Tuxpan III y IV</t>
  </si>
  <si>
    <t>CC Altamira V</t>
  </si>
  <si>
    <t>CC Tamazunchale</t>
  </si>
  <si>
    <t>CC Río Bravo IV</t>
  </si>
  <si>
    <t xml:space="preserve">CC Tuxpan V  </t>
  </si>
  <si>
    <t>CC Valladolid III</t>
  </si>
  <si>
    <t xml:space="preserve">CCC Norte II  </t>
  </si>
  <si>
    <t xml:space="preserve">CE La Venta III  </t>
  </si>
  <si>
    <t xml:space="preserve">CE Oaxaca I  </t>
  </si>
  <si>
    <t xml:space="preserve">CE Oaxaca II, CE Oaxaca III y CE Oaxaca IV  </t>
  </si>
  <si>
    <t xml:space="preserve">CC Baja California III   </t>
  </si>
  <si>
    <t xml:space="preserve">CC Norte III (Juárez)   </t>
  </si>
  <si>
    <t xml:space="preserve">CE Sureste I   </t>
  </si>
  <si>
    <t>CC Noroeste</t>
  </si>
  <si>
    <t>CC Noreste</t>
  </si>
  <si>
    <t>CC Topolobampo III</t>
  </si>
  <si>
    <t>CG Cerro Prieto IV     1_/</t>
  </si>
  <si>
    <t>CC Chihuahua     1_/</t>
  </si>
  <si>
    <t>CCI Guerrero Negro II     1_/</t>
  </si>
  <si>
    <t xml:space="preserve">CC Monterrey II     1_/     </t>
  </si>
  <si>
    <t>CD Puerto San Carlos II    1_/</t>
  </si>
  <si>
    <t>CC Rosarito III (Unidades 8 y 9)     1_/</t>
  </si>
  <si>
    <t>CT Samalayuca II     1_/</t>
  </si>
  <si>
    <t>LT 211 Cable Submarino     1_/</t>
  </si>
  <si>
    <t>LT 214 y 215 Sureste-Peninsular    1_/</t>
  </si>
  <si>
    <t>LT 216 y 217 Noroeste     1_/</t>
  </si>
  <si>
    <t>SE 212 y 213 SF6 Potencia y Distribución     1_/</t>
  </si>
  <si>
    <t>SE 218 Noroeste     1_/</t>
  </si>
  <si>
    <t>SE 219 Sureste - Peninsular     1_/</t>
  </si>
  <si>
    <t>SE 220 Oriental - Centro     1_/</t>
  </si>
  <si>
    <t>SE 221 Occidental     1_/</t>
  </si>
  <si>
    <t>LT 301 Centro     1_/</t>
  </si>
  <si>
    <t>LT 302 Sureste     1_/</t>
  </si>
  <si>
    <t>LT 303 Ixtapa - Pie de la Cuesta     1_/</t>
  </si>
  <si>
    <t xml:space="preserve">LT 304 Noroeste     1_/ </t>
  </si>
  <si>
    <t>SE 305 Centro-Oriente     1_/</t>
  </si>
  <si>
    <t>SE 306 Sureste     1_/</t>
  </si>
  <si>
    <t>SE 307 Noreste     1_/</t>
  </si>
  <si>
    <t>SE 308 Noroeste     1_/</t>
  </si>
  <si>
    <t xml:space="preserve">CG Los Azufres II y Campo Geotérmico     1_/   </t>
  </si>
  <si>
    <t xml:space="preserve">CH Manuel Moreno Torres (2a Etapa)     1_/     </t>
  </si>
  <si>
    <t>LT 406 Red Asociada a Tuxpan II, III y IV     1_/</t>
  </si>
  <si>
    <t xml:space="preserve">LT 407 Red Asociada a Altamira II, III y IV     1_/    </t>
  </si>
  <si>
    <t>LT 408 Naco-Nogales - Área Noroeste     1_/</t>
  </si>
  <si>
    <t xml:space="preserve">LT 411 Sistema Nacional     1_/  </t>
  </si>
  <si>
    <t xml:space="preserve">LT Manuel Moreno Torres Red Asociada (2a. Etapa)     1_/    </t>
  </si>
  <si>
    <t>SE 401 Occidental - Central     1_/</t>
  </si>
  <si>
    <t>SE 402 Oriental - Peninsular     1_/</t>
  </si>
  <si>
    <t>SE 403 Noreste     1_/</t>
  </si>
  <si>
    <t>SE 404 Noroeste-Norte     1_/</t>
  </si>
  <si>
    <t>SE 405 Compensación Alta Tensión     1_/</t>
  </si>
  <si>
    <t>SE 410 Sistema Nacional     1_/</t>
  </si>
  <si>
    <t xml:space="preserve">CC El Sauz Conversión de TG a CC     1_/     </t>
  </si>
  <si>
    <t>LT 414 Norte-Occidental     1_/</t>
  </si>
  <si>
    <t>LT 502 Oriental - Norte    1_/</t>
  </si>
  <si>
    <t xml:space="preserve">LT 506 Saltillo - Cañada     1_/    </t>
  </si>
  <si>
    <t>LT Red Asociada de la Central Tamazunchale     1_/</t>
  </si>
  <si>
    <t xml:space="preserve">LT Red Asociada de la Central Río Bravo III     1_/ </t>
  </si>
  <si>
    <t>SE 412 Compensación Norte     1_/</t>
  </si>
  <si>
    <t xml:space="preserve">SE 413 Noroeste - Occidental     1_/    </t>
  </si>
  <si>
    <t>SE 503 Oriental     1_/</t>
  </si>
  <si>
    <t>SE 504 Norte - Occidental     1_/</t>
  </si>
  <si>
    <t>CCI Baja California Sur I     1_/</t>
  </si>
  <si>
    <t>LT 609 Transmisión Noroeste - Occidental     1_/</t>
  </si>
  <si>
    <t xml:space="preserve">LT 610 Transmisión Noroeste - Norte     1_/    </t>
  </si>
  <si>
    <t>LT 612 SubTransmisión Norte - Noreste    1_/</t>
  </si>
  <si>
    <t xml:space="preserve">LT 613 SubTransmisión Occidental     1_/    </t>
  </si>
  <si>
    <t>LT 614 SubTransmisión Oriental     1_/</t>
  </si>
  <si>
    <t xml:space="preserve">LT 615 SubTransmisión Peninsular     1_/  </t>
  </si>
  <si>
    <t>LT Red Asociada de Transmisión de la CCI Baja California Sur I     1_/</t>
  </si>
  <si>
    <t>LT 1012 Red de Transmisión Asociada a la CCC Baja California     1_/</t>
  </si>
  <si>
    <t xml:space="preserve">SE 607 Sistema Bajío - Oriental     1_/      </t>
  </si>
  <si>
    <t>SE 611 SubTransmisión Baja California-Noroeste     1_/</t>
  </si>
  <si>
    <t xml:space="preserve">SUV Suministro de Vapor a las centrales de Cerro Prieto     1_/      </t>
  </si>
  <si>
    <t>CC Hermosillo Conversión de TG a CC     1_/</t>
  </si>
  <si>
    <t xml:space="preserve">LT Líneas Centro     1_/ </t>
  </si>
  <si>
    <t>LT Red de Transmisión Asociada a la CH El Cajón     1_/</t>
  </si>
  <si>
    <t xml:space="preserve">LT Red de Transmisión Asociada a Altamira V     1_/      </t>
  </si>
  <si>
    <t xml:space="preserve">LT Red de Transmisión Asociada a La Laguna II     1_/  </t>
  </si>
  <si>
    <t xml:space="preserve">LT 707 Enlace Norte - Sur     1_/     </t>
  </si>
  <si>
    <t xml:space="preserve">LT Riviera Maya     1_/  </t>
  </si>
  <si>
    <t>PR Presa Reguladora Amata     1_/</t>
  </si>
  <si>
    <t>RM Adolfo López Mateos     1_/</t>
  </si>
  <si>
    <t>RM Botello     1_/</t>
  </si>
  <si>
    <t xml:space="preserve">RM Carbón II     1_/      </t>
  </si>
  <si>
    <t>RM Carlos Rodríguez Rivero     1_/</t>
  </si>
  <si>
    <t>RM Dos Bocas     1_/</t>
  </si>
  <si>
    <t xml:space="preserve">RM Emilio Portes Gil     1_/    </t>
  </si>
  <si>
    <t>RM Francisco Pérez Ríos     1_/</t>
  </si>
  <si>
    <t>RM Gómez Palacio    1_/</t>
  </si>
  <si>
    <t>RM Huinalá     1_/</t>
  </si>
  <si>
    <t xml:space="preserve">RM Ixtaczoquitlán     1_/ </t>
  </si>
  <si>
    <t>RM José Aceves Pozos (Mazatlán II)     1_/</t>
  </si>
  <si>
    <t xml:space="preserve">RM Gral. Manuel Alvarez Moreno (Manzanillo)     1_/    </t>
  </si>
  <si>
    <t>RM CT Puerto Libertad     1_/</t>
  </si>
  <si>
    <t>RM Punta Prieta     1_/</t>
  </si>
  <si>
    <t>RM Salamanca     1_/</t>
  </si>
  <si>
    <t xml:space="preserve">RM Tuxpango     1_/     </t>
  </si>
  <si>
    <t>RM CT Valle de México     1_/</t>
  </si>
  <si>
    <t>SE 705 Capacitores     1_/</t>
  </si>
  <si>
    <t>SE 708 Compensación Dinámicas Oriental -Norte    1_/</t>
  </si>
  <si>
    <t>SLT 701 Occidente - Centro     1_/</t>
  </si>
  <si>
    <t>SLT 703 Noreste - Norte     1_/</t>
  </si>
  <si>
    <t>SLT  704 Baja California-Noroeste     1_/</t>
  </si>
  <si>
    <t>SLT 709 Sistemas Sur     1_/</t>
  </si>
  <si>
    <t>CC Conversión El Encino de TG a CC     1_/</t>
  </si>
  <si>
    <t>CCI Baja California Sur II     1_/</t>
  </si>
  <si>
    <t>LT  807 Durango I     1_/</t>
  </si>
  <si>
    <t>RM CCC Tula     1_/</t>
  </si>
  <si>
    <t xml:space="preserve">RM  CT Carbón II Unidades 2 y 4     1_/      </t>
  </si>
  <si>
    <t>RM  CT Emilio Portes Gil Unidad 4     1_/</t>
  </si>
  <si>
    <t>RM CT Francisco Pérez Ríos Unidad 5     1_/</t>
  </si>
  <si>
    <t>RM CT Presidente Adolfo López Mateos Unidades 3, 4, 5 y 6     _/</t>
  </si>
  <si>
    <t>RM CT Pdte. Plutarco Elías Calles Unidades 1 y 2     1_/</t>
  </si>
  <si>
    <t>SE 811 Noroeste     1_/</t>
  </si>
  <si>
    <t>SE  812 Golfo Norte     1_/</t>
  </si>
  <si>
    <t>SE  813 División Bajío     1_/</t>
  </si>
  <si>
    <t>SLT 801 Altiplano     1_/</t>
  </si>
  <si>
    <t>SLT  802 Tamaulipas     1_/</t>
  </si>
  <si>
    <t>SLT 803 NOINE      1_/</t>
  </si>
  <si>
    <t>LT  Red de Transmisión Asociada a la CE La Venta II     1_/</t>
  </si>
  <si>
    <t>SE 911 Noreste     1_/</t>
  </si>
  <si>
    <t>SE 915 Occidental     1_/</t>
  </si>
  <si>
    <t>SLT 901 Pacífico     1_/</t>
  </si>
  <si>
    <t>SLT 902 Istmo     1_/</t>
  </si>
  <si>
    <t>SLT 903 Cabo - Norte     1_/</t>
  </si>
  <si>
    <t>RFO Red de Fibra Óptica Proyecto  Centro     1_/</t>
  </si>
  <si>
    <t>RM CT Puerto Libertad  Unidad 4     1_/</t>
  </si>
  <si>
    <t>RM CT Valle de México Unidades 5, 6 y 7     1_/</t>
  </si>
  <si>
    <t>RM  CCC El Sauz     1_/</t>
  </si>
  <si>
    <t>RM CCC Huinalá II     1_/</t>
  </si>
  <si>
    <t>SE 1004  Compensación Dinámica Área Central     1_/</t>
  </si>
  <si>
    <t>LT  Red de Transmisión Asociada a la CC San Lorenzo     1_/</t>
  </si>
  <si>
    <t>SLT 1001 Red de Transmisión Baja - Nogales     1_/</t>
  </si>
  <si>
    <t>RM CT Puerto Libertad Unidades 2 y 3     1_/</t>
  </si>
  <si>
    <t>RM CT Punta Prieta Unidad 2     1_/</t>
  </si>
  <si>
    <t xml:space="preserve">CCC Pacífico    </t>
  </si>
  <si>
    <t xml:space="preserve">CH El Cajón     </t>
  </si>
  <si>
    <t xml:space="preserve">LT Red de Transmisión Asociada a el Pacífico     </t>
  </si>
  <si>
    <t xml:space="preserve">RM Altamira    </t>
  </si>
  <si>
    <t xml:space="preserve">SE Norte    </t>
  </si>
  <si>
    <t xml:space="preserve">SLT 702 Sureste - Peninsular    </t>
  </si>
  <si>
    <t xml:space="preserve">SLT 706 Sistemas Norte     </t>
  </si>
  <si>
    <t xml:space="preserve">RM  CGT Cerro Prieto (U5)    </t>
  </si>
  <si>
    <t xml:space="preserve">SLT 806 Bajío    </t>
  </si>
  <si>
    <t xml:space="preserve">CE  La Venta II    </t>
  </si>
  <si>
    <t xml:space="preserve">SE 912 División Oriente    </t>
  </si>
  <si>
    <t xml:space="preserve">SE 914 División Centro Sur     </t>
  </si>
  <si>
    <t xml:space="preserve">CH La Yesca     </t>
  </si>
  <si>
    <t xml:space="preserve">CCC Baja California    </t>
  </si>
  <si>
    <t xml:space="preserve">RFO Red de Fibra Óptica Proyecto Sur    </t>
  </si>
  <si>
    <t xml:space="preserve">RFO Red de Fibra Óptica Proyecto  Norte    </t>
  </si>
  <si>
    <t xml:space="preserve">SE 1006 Central-Sur    </t>
  </si>
  <si>
    <t xml:space="preserve">SE 1005 Noroeste    </t>
  </si>
  <si>
    <t xml:space="preserve">RM Infiernillo    </t>
  </si>
  <si>
    <t xml:space="preserve">RM CT Francisco Pérez Ríos Unidades 1 y 2    </t>
  </si>
  <si>
    <t xml:space="preserve">RM CCC Samalayuca II    </t>
  </si>
  <si>
    <t xml:space="preserve">SE 1003 Subestaciones Eléctricas de Occidente    </t>
  </si>
  <si>
    <t xml:space="preserve">SLT 1002 Compensación y Transmisión Noreste - Sureste    </t>
  </si>
  <si>
    <t xml:space="preserve">CC San Lorenzo Conversión de TG a CC    </t>
  </si>
  <si>
    <t xml:space="preserve">LT Red de Transmisión Asociada a la CH La Yesca    </t>
  </si>
  <si>
    <t xml:space="preserve">CC Agua Prieta II (con campo solar)    </t>
  </si>
  <si>
    <t xml:space="preserve">LT Red de Transmisión asociada a la CC Agua Prieta II    </t>
  </si>
  <si>
    <t xml:space="preserve">LT Red de Transmisión Asociada a la CE La Venta III    </t>
  </si>
  <si>
    <t xml:space="preserve">RM CN Laguna Verde  </t>
  </si>
  <si>
    <t xml:space="preserve">SE 1110 Compensación Capacitiva del Norte   </t>
  </si>
  <si>
    <t xml:space="preserve">SE 1116 Transformación del Noreste    </t>
  </si>
  <si>
    <t xml:space="preserve">SE 1117 Transformación de Guaymas  </t>
  </si>
  <si>
    <t xml:space="preserve">SE  1120 Noroeste    </t>
  </si>
  <si>
    <t xml:space="preserve">SE 1121 Baja California   </t>
  </si>
  <si>
    <t xml:space="preserve">SE  1122 Golfo Norte    </t>
  </si>
  <si>
    <t xml:space="preserve">SE  1123 Norte    </t>
  </si>
  <si>
    <t xml:space="preserve">SE  1124 Bajío Centro  </t>
  </si>
  <si>
    <t xml:space="preserve">SE 1125 Distribución     </t>
  </si>
  <si>
    <t xml:space="preserve">SE  1127 Sureste    </t>
  </si>
  <si>
    <t xml:space="preserve">SE 1128 Centro Sur   </t>
  </si>
  <si>
    <t xml:space="preserve">SE 1129 Compensación redes    </t>
  </si>
  <si>
    <t xml:space="preserve">SLT 1111 Transmisión y Transformación del Central - Occidental     </t>
  </si>
  <si>
    <t xml:space="preserve">SLT 1112 Transmisión y Transformación del Noroeste   </t>
  </si>
  <si>
    <t xml:space="preserve">SLT 1114 Transmisión y Transformación del Oriental    </t>
  </si>
  <si>
    <t xml:space="preserve">SLT 1118 Transmisión y Transformación del Norte    </t>
  </si>
  <si>
    <t xml:space="preserve">SLT 1119 Transmisión y Transformación del Sureste    </t>
  </si>
  <si>
    <t xml:space="preserve">SUV Suministro de 970 t/h a las Centrales de Cerro Prieto    </t>
  </si>
  <si>
    <t xml:space="preserve">SE 1206 Conversión a 400 kV de la LT Mazatlán II - La Higuera    </t>
  </si>
  <si>
    <t xml:space="preserve">SE 1213 Compensación de redes    </t>
  </si>
  <si>
    <t xml:space="preserve">SE 1205 Compensación Oriental-Peninsular    </t>
  </si>
  <si>
    <t xml:space="preserve">SE  1212 SUR-PENINSULAR     </t>
  </si>
  <si>
    <t xml:space="preserve">SLT 1204 Conversión a 400 kv del Área Peninsular   </t>
  </si>
  <si>
    <t xml:space="preserve">SLT  1203 Transmisión y Transformación Oriental - Sureste    </t>
  </si>
  <si>
    <t xml:space="preserve">SE 1202 Suministro De  Energía a la Zona Manzanillo    </t>
  </si>
  <si>
    <t xml:space="preserve">SE 1211 Noreste-Central    </t>
  </si>
  <si>
    <t xml:space="preserve">SE  1210 Norte-Noroeste    </t>
  </si>
  <si>
    <t xml:space="preserve">SLT  1201 Transmisión y Transformación de Baja California     </t>
  </si>
  <si>
    <t xml:space="preserve">RM  CCC Poza Rica    </t>
  </si>
  <si>
    <t xml:space="preserve">RM CCC El Sauz Paquete 1    </t>
  </si>
  <si>
    <t xml:space="preserve">LT Red de Trans Asoc al proy de temp abierta y Oax II,II,IV     </t>
  </si>
  <si>
    <t xml:space="preserve">SLT  Red de Transmisión Asociada a Manzanillo I U-1 y 2    </t>
  </si>
  <si>
    <t xml:space="preserve">CC  CC Repotenciación CT Manzanillo I U-1 y 2     </t>
  </si>
  <si>
    <t xml:space="preserve">LT Red de Transmisión asociada a la CG Los Humeros II     </t>
  </si>
  <si>
    <t xml:space="preserve">LT Red de Transmisión asociada a la CI Guerrero Negro III    </t>
  </si>
  <si>
    <t xml:space="preserve">CCI CI Guerrero Negro III    </t>
  </si>
  <si>
    <t xml:space="preserve">CG Los Humeros II    </t>
  </si>
  <si>
    <t xml:space="preserve">LT Red de Transmisión asociada a la CCC Norte II     </t>
  </si>
  <si>
    <t xml:space="preserve">CT  TG Baja California II    </t>
  </si>
  <si>
    <t xml:space="preserve">SLT 1304 Transmisión y Transformación  del Oriental     </t>
  </si>
  <si>
    <t xml:space="preserve">SLT 1303 Transmisión y Transformación Baja - Noroeste    </t>
  </si>
  <si>
    <t xml:space="preserve">SLT 1302 Transformación del Noreste    </t>
  </si>
  <si>
    <t xml:space="preserve">CCI Baja California Sur IV    </t>
  </si>
  <si>
    <t xml:space="preserve">CCI Baja California Sur III    </t>
  </si>
  <si>
    <t xml:space="preserve">LT 1313 Red de Transmisión Asociada al CC Baja California III  </t>
  </si>
  <si>
    <t xml:space="preserve">SE 1323 Distribución SUR    </t>
  </si>
  <si>
    <t xml:space="preserve">SE 1322 Distribución CENTRO   </t>
  </si>
  <si>
    <t xml:space="preserve">SE 1321 Distribución NORESTE    </t>
  </si>
  <si>
    <t xml:space="preserve">SE 1320 Distribución NOROESTE     </t>
  </si>
  <si>
    <t xml:space="preserve">SLT 1404 Subestaciones del Oriente     </t>
  </si>
  <si>
    <t xml:space="preserve">SLT 1401 SEs y LTs de las Áreas Baja California y Noroeste    </t>
  </si>
  <si>
    <t xml:space="preserve">SLT 1401 SEs y LTs de las Áreas Baja California y Noroeste     </t>
  </si>
  <si>
    <t xml:space="preserve">SLT 1402 Cambio de Tensión de la LT Culiacán - Los Mochis     </t>
  </si>
  <si>
    <t xml:space="preserve">SE  1421 Distribución SUR (3a fase)    </t>
  </si>
  <si>
    <t xml:space="preserve">SE 1403 Compensación Capacitiva de las Áreas Noroeste - Norte    </t>
  </si>
  <si>
    <t xml:space="preserve">SE 1420 Distribución NORTE    </t>
  </si>
  <si>
    <t xml:space="preserve">RM  CT Altamira Unidades 1 y 2    </t>
  </si>
  <si>
    <t xml:space="preserve">SE  1521 Distribución SUR (1ra fase)     </t>
  </si>
  <si>
    <t xml:space="preserve">SE SE 1520 Distribución NORTE   </t>
  </si>
  <si>
    <t xml:space="preserve">CCC CoGeneración Salamanca Fase I    </t>
  </si>
  <si>
    <t xml:space="preserve">SLT 1601 Transmisión y Transformación Noroeste - Norte    </t>
  </si>
  <si>
    <t xml:space="preserve">CC  Centro   </t>
  </si>
  <si>
    <t xml:space="preserve">SLT 1603 Subestación Lago    </t>
  </si>
  <si>
    <t xml:space="preserve">SLT 1604 Transmisión Ayotla-Chalco     </t>
  </si>
  <si>
    <t xml:space="preserve">CCI  Guerrero Negro IV    </t>
  </si>
  <si>
    <t xml:space="preserve">LT Red de Transmisión asociada a la CI Guerrero Negro IV    </t>
  </si>
  <si>
    <t xml:space="preserve">SE 1621 Distribución Norte-Sur (1a Fase)     </t>
  </si>
  <si>
    <t xml:space="preserve">SE 1620 Distribución Valle de México    </t>
  </si>
  <si>
    <t xml:space="preserve">CG Los Azufres III (Fase I)    </t>
  </si>
  <si>
    <t xml:space="preserve">RM CT José López Portillo     </t>
  </si>
  <si>
    <t xml:space="preserve">SLT 1721 Distribución NORTE     </t>
  </si>
  <si>
    <t xml:space="preserve">LT Red de Transmisión Asociada al CC Noreste    </t>
  </si>
  <si>
    <t xml:space="preserve">SLT 1720 Distribución Valle de México    </t>
  </si>
  <si>
    <t xml:space="preserve">LT Red de Transmisión Asociada al CC Norte III    </t>
  </si>
  <si>
    <t xml:space="preserve">SE  Los Humeros III Fase A    </t>
  </si>
  <si>
    <t xml:space="preserve">CCI Baja California Sur V    </t>
  </si>
  <si>
    <t xml:space="preserve">SLT 1722 Distribución Sur    </t>
  </si>
  <si>
    <t xml:space="preserve">CH Chicoasén II     </t>
  </si>
  <si>
    <t xml:space="preserve">SE 1701 Subestación Chimalpa Dos    </t>
  </si>
  <si>
    <t xml:space="preserve">SLT 1703 Conversión a 400 kV de la Riviera Maya  </t>
  </si>
  <si>
    <t xml:space="preserve">SLT  1702 Transmisión y Transformación Baja-Noine (1a Fase)    </t>
  </si>
  <si>
    <t xml:space="preserve">SLT 1704 Interconexión Sist. Aislados Guerrero Negro Sta Rosalia    </t>
  </si>
  <si>
    <t xml:space="preserve">CC Empalme I   </t>
  </si>
  <si>
    <t xml:space="preserve">LT Red de Transmisión Asociada al CC Empalme I     </t>
  </si>
  <si>
    <t xml:space="preserve">CC Valle de México II  </t>
  </si>
  <si>
    <t xml:space="preserve">LT 1805 Líneas de Transmisión Huasteca-Monterrey   </t>
  </si>
  <si>
    <t xml:space="preserve">SE  1801 Subestaciones Baja-Noroeste    </t>
  </si>
  <si>
    <t xml:space="preserve">SE  1803 Subestaciones del Oriental (2a Fase)    </t>
  </si>
  <si>
    <t xml:space="preserve">SLT 1802 Subestaciones y Líneas de Transmisión del Norte   </t>
  </si>
  <si>
    <t xml:space="preserve">SLT 1804 Subestaciones y Líneas Transmisión Oriental-Peninsular (1a Fase)    </t>
  </si>
  <si>
    <t xml:space="preserve">SLT 1820 Divisiones de Distribución del Valle de México  </t>
  </si>
  <si>
    <t xml:space="preserve">SLT 1821 Divisiones de Distribución </t>
  </si>
  <si>
    <t xml:space="preserve">RM CCC Tula Paquetes 1 y 2  </t>
  </si>
  <si>
    <t xml:space="preserve">RM CH Temascal Unidades 1 a 4    </t>
  </si>
  <si>
    <t xml:space="preserve">CC Empalme II    </t>
  </si>
  <si>
    <t xml:space="preserve">LT Red de Transmisión Asociada al CC Empalme II    </t>
  </si>
  <si>
    <t xml:space="preserve">SE 1901 Subestaciones de Baja California    </t>
  </si>
  <si>
    <t xml:space="preserve">SLT 1902 Subestaciones y Compensación del Noroeste    </t>
  </si>
  <si>
    <t xml:space="preserve">SE 1903 Subestaciones Norte - Noreste    </t>
  </si>
  <si>
    <t xml:space="preserve">SLT 1904 Transmisión y Transformación de Occidente    </t>
  </si>
  <si>
    <t xml:space="preserve">LT 1905 Transmisión Sureste - Peninsular   </t>
  </si>
  <si>
    <t xml:space="preserve">SLT 1920 Subestaciones y Lineas de Distribucion    </t>
  </si>
  <si>
    <t xml:space="preserve">SLT 1921 Reducción de Pérdidas de Energía en Distribución    </t>
  </si>
  <si>
    <t xml:space="preserve">CG Los Azufres III Fase II    </t>
  </si>
  <si>
    <t xml:space="preserve">LT Red de transmisión asociada a la CG Los Azufres III Fase II   </t>
  </si>
  <si>
    <t xml:space="preserve">SLT 2001 Subestaciones y Líneas Baja California Sur - Noroeste    </t>
  </si>
  <si>
    <t xml:space="preserve"> SLT  SLT 2002 Subestaciones y Líneas  de las Áreas Norte - Occidental    </t>
  </si>
  <si>
    <t xml:space="preserve">SLT SLT 2020 Subestaciones, Líneas y Redes de Distribución    </t>
  </si>
  <si>
    <t xml:space="preserve">SLT 2021 Reducción de Pérdidas de Energía en Distribución  (3A. Fase)     </t>
  </si>
  <si>
    <t xml:space="preserve">SLT SLT 2121 Reducción de Pérdidas de Energía en Distribución    </t>
  </si>
  <si>
    <t>CC Norte</t>
  </si>
  <si>
    <t>*  El tipo de cambio utilizado es de 19.6829 pesos por dólar al cierre de diciembre de 2018, los montos de la Cuenta Pública no necesariamente coinciden con los reportados al cierre del 4° trimestre de 2018, ya que  dicho trimestre tiene carácter  preliminar, sin embargo se han revisado las cantidades reportadas en ambos formatos y coinciden totalmente.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</si>
</sst>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_);\(#,##0.0\)"/>
    <numFmt numFmtId="165" formatCode="#,###.0_);\(#,###.0\)"/>
    <numFmt numFmtId="166" formatCode="##,##0.0_);\(##,##0.0\)"/>
    <numFmt numFmtId="167" formatCode="#,##0.0"/>
    <numFmt numFmtId="168" formatCode="#,##0.0_;"/>
  </numFmts>
  <fonts count="52">
    <font>
      <sz val="18"/>
      <name val="Arial"/>
      <family val="0"/>
    </font>
    <font>
      <sz val="10"/>
      <color indexed="8"/>
      <name val="Arial"/>
      <family val="2"/>
    </font>
    <font>
      <sz val="18"/>
      <color indexed="8"/>
      <name val="Arial"/>
      <family val="2"/>
    </font>
    <font>
      <b/>
      <sz val="18"/>
      <name val="Arial"/>
      <family val="2"/>
    </font>
    <font>
      <sz val="9"/>
      <name val="Soberana Sans"/>
      <family val="3"/>
    </font>
    <font>
      <sz val="7"/>
      <name val="Soberana Sans"/>
      <family val="3"/>
    </font>
    <font>
      <sz val="7"/>
      <color indexed="8"/>
      <name val="Soberana Sans"/>
      <family val="3"/>
    </font>
    <font>
      <b/>
      <sz val="7"/>
      <name val="Soberana Sans"/>
      <family val="3"/>
    </font>
    <font>
      <b/>
      <sz val="7"/>
      <color indexed="8"/>
      <name val="Soberana Sans"/>
      <family val="3"/>
    </font>
    <font>
      <sz val="18"/>
      <name val="Soberana Sans"/>
      <family val="3"/>
    </font>
    <font>
      <sz val="20"/>
      <name val="Soberana Sans"/>
      <family val="3"/>
    </font>
    <font>
      <b/>
      <sz val="20"/>
      <name val="Soberana Sans"/>
      <family val="3"/>
    </font>
    <font>
      <b/>
      <sz val="18"/>
      <name val="Soberana Sans"/>
      <family val="3"/>
    </font>
    <font>
      <sz val="10"/>
      <name val="Arial"/>
      <family val="2"/>
    </font>
    <font>
      <sz val="9"/>
      <name val="Montserrat"/>
      <family val="0"/>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sz val="11"/>
      <color indexed="8"/>
      <name val="Calibri"/>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8"/>
      <color indexed="9"/>
      <name val="Montserrat"/>
      <family val="0"/>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sz val="10"/>
      <color rgb="FF9C0006"/>
      <name val="Arial"/>
      <family val="2"/>
    </font>
    <font>
      <sz val="10"/>
      <color rgb="FF9C6500"/>
      <name val="Arial"/>
      <family val="2"/>
    </font>
    <font>
      <sz val="11"/>
      <color theme="1"/>
      <name val="Calibri"/>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0"/>
      <color theme="1"/>
      <name val="Arial"/>
      <family val="2"/>
    </font>
    <font>
      <b/>
      <sz val="8"/>
      <color theme="0"/>
      <name val="Montserrat"/>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4C19C"/>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top/>
      <bottom/>
    </border>
    <border>
      <left style="thin">
        <color indexed="8"/>
      </left>
      <right style="thin">
        <color indexed="8"/>
      </right>
      <top/>
      <bottom/>
    </border>
    <border>
      <left style="thin">
        <color indexed="8"/>
      </left>
      <right/>
      <top/>
      <bottom style="thin"/>
    </border>
    <border>
      <left/>
      <right/>
      <top/>
      <bottom style="thin"/>
    </border>
    <border>
      <left style="thin">
        <color indexed="8"/>
      </left>
      <right style="thin">
        <color indexed="8"/>
      </right>
      <top/>
      <bottom style="thin"/>
    </border>
    <border>
      <left/>
      <right/>
      <top style="thin"/>
      <bottom/>
    </border>
    <border>
      <left>
        <color indexed="63"/>
      </left>
      <right style="thin">
        <color indexed="8"/>
      </right>
      <top>
        <color indexed="63"/>
      </top>
      <bottom>
        <color indexed="63"/>
      </bottom>
    </border>
    <border>
      <left style="thin"/>
      <right style="thin"/>
      <top style="thin"/>
      <bottom/>
    </border>
    <border>
      <left style="thin"/>
      <right/>
      <top style="thin"/>
      <bottom/>
    </border>
    <border>
      <left style="thin"/>
      <right/>
      <top style="thin"/>
      <bottom style="thin"/>
    </border>
    <border>
      <left/>
      <right/>
      <top style="thin"/>
      <bottom style="thin"/>
    </border>
    <border>
      <left/>
      <right style="thin"/>
      <top style="thin"/>
      <bottom style="thin"/>
    </border>
    <border>
      <left style="thin"/>
      <right style="thin"/>
      <top/>
      <bottom/>
    </border>
    <border>
      <left style="thin"/>
      <right/>
      <top/>
      <bottom/>
    </border>
    <border>
      <left style="thin"/>
      <right style="thin"/>
      <top/>
      <bottom style="thin"/>
    </border>
    <border>
      <left style="thin"/>
      <right/>
      <top/>
      <bottom style="thin"/>
    </border>
    <border>
      <left style="thin"/>
      <right style="thin"/>
      <top style="thin"/>
      <bottom style="thin"/>
    </border>
    <border>
      <left style="thin"/>
      <right style="thin">
        <color indexed="8"/>
      </right>
      <top style="thin"/>
      <bottom style="thin"/>
    </border>
    <border>
      <left style="thin"/>
      <right style="thin">
        <color indexed="8"/>
      </right>
      <top style="thin"/>
      <bottom/>
    </border>
    <border>
      <left style="thin"/>
      <right style="thin">
        <color indexed="8"/>
      </right>
      <top/>
      <bottom/>
    </border>
    <border>
      <left/>
      <right style="thin"/>
      <top style="thin"/>
      <bottom>
        <color indexed="63"/>
      </bottom>
    </border>
    <border>
      <left/>
      <right style="thin"/>
      <top>
        <color indexed="63"/>
      </top>
      <bottom>
        <color indexed="63"/>
      </bottom>
    </border>
    <border>
      <left/>
      <right style="thin"/>
      <top>
        <color indexed="63"/>
      </top>
      <bottom style="thin"/>
    </border>
    <border>
      <left>
        <color indexed="63"/>
      </left>
      <right style="thin">
        <color indexed="8"/>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13" fillId="0" borderId="0">
      <alignment/>
      <protection/>
    </xf>
    <xf numFmtId="0" fontId="0" fillId="0" borderId="0">
      <alignment/>
      <protection/>
    </xf>
    <xf numFmtId="0" fontId="13" fillId="0" borderId="0">
      <alignment/>
      <protection/>
    </xf>
    <xf numFmtId="0" fontId="43" fillId="0" borderId="0">
      <alignment/>
      <protection/>
    </xf>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39" fillId="0" borderId="8" applyNumberFormat="0" applyFill="0" applyAlignment="0" applyProtection="0"/>
    <xf numFmtId="0" fontId="50" fillId="0" borderId="9" applyNumberFormat="0" applyFill="0" applyAlignment="0" applyProtection="0"/>
  </cellStyleXfs>
  <cellXfs count="93">
    <xf numFmtId="0" fontId="0" fillId="0" borderId="0" xfId="0" applyAlignment="1">
      <alignment/>
    </xf>
    <xf numFmtId="37" fontId="0" fillId="0" borderId="0" xfId="0" applyNumberFormat="1" applyFont="1" applyFill="1" applyAlignment="1">
      <alignment vertical="center"/>
    </xf>
    <xf numFmtId="37" fontId="0" fillId="0" borderId="0" xfId="0" applyNumberFormat="1" applyFont="1" applyFill="1" applyBorder="1" applyAlignment="1">
      <alignment vertical="center"/>
    </xf>
    <xf numFmtId="37" fontId="2" fillId="0" borderId="0" xfId="0" applyNumberFormat="1" applyFont="1" applyFill="1" applyBorder="1" applyAlignment="1">
      <alignment vertical="center"/>
    </xf>
    <xf numFmtId="164" fontId="2" fillId="0" borderId="0" xfId="0" applyNumberFormat="1" applyFont="1" applyFill="1" applyBorder="1" applyAlignment="1">
      <alignment vertical="center"/>
    </xf>
    <xf numFmtId="0" fontId="3" fillId="0" borderId="0" xfId="0" applyFont="1" applyAlignment="1">
      <alignment/>
    </xf>
    <xf numFmtId="49" fontId="5" fillId="0" borderId="10" xfId="0" applyNumberFormat="1" applyFont="1" applyFill="1" applyBorder="1" applyAlignment="1">
      <alignment horizontal="center" vertical="top"/>
    </xf>
    <xf numFmtId="49" fontId="5" fillId="0" borderId="10" xfId="0" applyNumberFormat="1" applyFont="1" applyFill="1" applyBorder="1" applyAlignment="1">
      <alignment vertical="top"/>
    </xf>
    <xf numFmtId="49" fontId="5" fillId="0" borderId="0" xfId="0" applyNumberFormat="1" applyFont="1" applyFill="1" applyAlignment="1">
      <alignment vertical="top"/>
    </xf>
    <xf numFmtId="164" fontId="6" fillId="0" borderId="11" xfId="0" applyNumberFormat="1" applyFont="1" applyFill="1" applyBorder="1" applyAlignment="1">
      <alignment vertical="top"/>
    </xf>
    <xf numFmtId="0" fontId="5" fillId="0" borderId="11" xfId="0" applyNumberFormat="1" applyFont="1" applyFill="1" applyBorder="1" applyAlignment="1" quotePrefix="1">
      <alignment horizontal="center" vertical="top"/>
    </xf>
    <xf numFmtId="0" fontId="7" fillId="0" borderId="11" xfId="0" applyNumberFormat="1" applyFont="1" applyFill="1" applyBorder="1" applyAlignment="1" quotePrefix="1">
      <alignment horizontal="center" vertical="top"/>
    </xf>
    <xf numFmtId="49" fontId="7" fillId="0" borderId="10" xfId="0" applyNumberFormat="1" applyFont="1" applyFill="1" applyBorder="1" applyAlignment="1">
      <alignment vertical="top"/>
    </xf>
    <xf numFmtId="49" fontId="5" fillId="0" borderId="0" xfId="0" applyNumberFormat="1" applyFont="1" applyFill="1" applyBorder="1" applyAlignment="1">
      <alignment vertical="top"/>
    </xf>
    <xf numFmtId="37" fontId="9" fillId="0" borderId="0" xfId="0" applyNumberFormat="1" applyFont="1" applyFill="1" applyAlignment="1">
      <alignment vertical="center"/>
    </xf>
    <xf numFmtId="37" fontId="10" fillId="0" borderId="0" xfId="0" applyNumberFormat="1" applyFont="1" applyFill="1" applyAlignment="1">
      <alignment horizontal="centerContinuous" vertical="center"/>
    </xf>
    <xf numFmtId="37" fontId="10" fillId="0" borderId="0" xfId="0" applyNumberFormat="1" applyFont="1" applyFill="1" applyAlignment="1">
      <alignment vertical="center"/>
    </xf>
    <xf numFmtId="37" fontId="4" fillId="0" borderId="0" xfId="0" applyNumberFormat="1" applyFont="1" applyFill="1" applyAlignment="1">
      <alignment vertical="center"/>
    </xf>
    <xf numFmtId="37" fontId="9" fillId="0" borderId="10" xfId="0" applyNumberFormat="1" applyFont="1" applyFill="1" applyBorder="1" applyAlignment="1">
      <alignment vertical="center"/>
    </xf>
    <xf numFmtId="37" fontId="11" fillId="0" borderId="0" xfId="0" applyNumberFormat="1" applyFont="1" applyFill="1" applyAlignment="1">
      <alignment vertical="center"/>
    </xf>
    <xf numFmtId="37" fontId="12" fillId="0" borderId="10" xfId="0" applyNumberFormat="1" applyFont="1" applyFill="1" applyBorder="1" applyAlignment="1">
      <alignment vertical="center"/>
    </xf>
    <xf numFmtId="49" fontId="5" fillId="0" borderId="12" xfId="0" applyNumberFormat="1" applyFont="1" applyFill="1" applyBorder="1" applyAlignment="1">
      <alignment horizontal="center" vertical="top"/>
    </xf>
    <xf numFmtId="49" fontId="5" fillId="0" borderId="12" xfId="0" applyNumberFormat="1" applyFont="1" applyFill="1" applyBorder="1" applyAlignment="1">
      <alignment vertical="top"/>
    </xf>
    <xf numFmtId="0" fontId="5" fillId="0" borderId="13" xfId="0" applyNumberFormat="1" applyFont="1" applyFill="1" applyBorder="1" applyAlignment="1">
      <alignment vertical="top"/>
    </xf>
    <xf numFmtId="165" fontId="6" fillId="0" borderId="14" xfId="0" applyNumberFormat="1" applyFont="1" applyFill="1" applyBorder="1" applyAlignment="1">
      <alignment vertical="top"/>
    </xf>
    <xf numFmtId="37" fontId="9" fillId="0" borderId="0" xfId="0" applyNumberFormat="1" applyFont="1" applyFill="1" applyBorder="1" applyAlignment="1">
      <alignment vertical="center"/>
    </xf>
    <xf numFmtId="49" fontId="5" fillId="0" borderId="15" xfId="0" applyNumberFormat="1" applyFont="1" applyFill="1" applyBorder="1" applyAlignment="1">
      <alignment horizontal="center" vertical="top"/>
    </xf>
    <xf numFmtId="49" fontId="5" fillId="0" borderId="15" xfId="0" applyNumberFormat="1" applyFont="1" applyFill="1" applyBorder="1" applyAlignment="1">
      <alignment vertical="top"/>
    </xf>
    <xf numFmtId="165" fontId="6" fillId="0" borderId="15" xfId="0" applyNumberFormat="1" applyFont="1" applyFill="1" applyBorder="1" applyAlignment="1">
      <alignment vertical="top"/>
    </xf>
    <xf numFmtId="165" fontId="6" fillId="0" borderId="0" xfId="0" applyNumberFormat="1" applyFont="1" applyFill="1" applyBorder="1" applyAlignment="1">
      <alignment vertical="top"/>
    </xf>
    <xf numFmtId="0" fontId="5" fillId="0" borderId="0" xfId="0" applyNumberFormat="1" applyFont="1" applyFill="1" applyBorder="1" applyAlignment="1">
      <alignment horizontal="left" vertical="top"/>
    </xf>
    <xf numFmtId="0" fontId="0" fillId="0" borderId="0" xfId="0" applyFill="1" applyAlignment="1">
      <alignment/>
    </xf>
    <xf numFmtId="49" fontId="5" fillId="0" borderId="10"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49" fontId="5" fillId="0" borderId="10" xfId="0" applyNumberFormat="1" applyFont="1" applyFill="1" applyBorder="1" applyAlignment="1">
      <alignment vertical="center"/>
    </xf>
    <xf numFmtId="0" fontId="5" fillId="0" borderId="0" xfId="0" applyNumberFormat="1" applyFont="1" applyFill="1" applyAlignment="1">
      <alignment vertical="center"/>
    </xf>
    <xf numFmtId="0" fontId="5" fillId="0" borderId="11" xfId="0" applyNumberFormat="1" applyFont="1" applyFill="1" applyBorder="1" applyAlignment="1" quotePrefix="1">
      <alignment horizontal="center" vertical="center"/>
    </xf>
    <xf numFmtId="0" fontId="5" fillId="0" borderId="0" xfId="0" applyNumberFormat="1" applyFont="1" applyFill="1" applyBorder="1" applyAlignment="1">
      <alignment vertical="center"/>
    </xf>
    <xf numFmtId="49" fontId="7" fillId="0" borderId="10" xfId="0" applyNumberFormat="1" applyFont="1" applyFill="1" applyBorder="1" applyAlignment="1">
      <alignment horizontal="center" vertical="center"/>
    </xf>
    <xf numFmtId="49" fontId="7" fillId="0" borderId="10" xfId="0" applyNumberFormat="1" applyFont="1" applyFill="1" applyBorder="1" applyAlignment="1">
      <alignment vertical="center"/>
    </xf>
    <xf numFmtId="168" fontId="8" fillId="0" borderId="11" xfId="0" applyNumberFormat="1" applyFont="1" applyFill="1" applyBorder="1" applyAlignment="1">
      <alignment vertical="center"/>
    </xf>
    <xf numFmtId="168" fontId="8" fillId="0" borderId="11" xfId="0" applyNumberFormat="1" applyFont="1" applyFill="1" applyBorder="1" applyAlignment="1" quotePrefix="1">
      <alignment vertical="center"/>
    </xf>
    <xf numFmtId="168" fontId="6" fillId="0" borderId="11" xfId="0" applyNumberFormat="1" applyFont="1" applyFill="1" applyBorder="1" applyAlignment="1">
      <alignment vertical="center"/>
    </xf>
    <xf numFmtId="0" fontId="5" fillId="0" borderId="0" xfId="0" applyNumberFormat="1" applyFont="1" applyFill="1" applyAlignment="1">
      <alignment horizontal="center" vertical="top"/>
    </xf>
    <xf numFmtId="0" fontId="0" fillId="0" borderId="0" xfId="0" applyFont="1" applyAlignment="1">
      <alignment/>
    </xf>
    <xf numFmtId="168" fontId="6" fillId="0" borderId="0" xfId="0" applyNumberFormat="1" applyFont="1" applyFill="1" applyBorder="1" applyAlignment="1">
      <alignment vertical="center"/>
    </xf>
    <xf numFmtId="0" fontId="5" fillId="0" borderId="15" xfId="0" applyNumberFormat="1" applyFont="1" applyFill="1" applyBorder="1" applyAlignment="1">
      <alignment vertical="top"/>
    </xf>
    <xf numFmtId="0" fontId="5" fillId="0" borderId="0" xfId="0" applyNumberFormat="1" applyFont="1" applyFill="1" applyBorder="1" applyAlignment="1">
      <alignment vertical="top"/>
    </xf>
    <xf numFmtId="0" fontId="0" fillId="0" borderId="0" xfId="0" applyFont="1" applyFill="1" applyAlignment="1">
      <alignment/>
    </xf>
    <xf numFmtId="0" fontId="3" fillId="0" borderId="0" xfId="0" applyFont="1" applyFill="1" applyAlignment="1">
      <alignment/>
    </xf>
    <xf numFmtId="0" fontId="5" fillId="0" borderId="16" xfId="0" applyNumberFormat="1" applyFont="1" applyFill="1" applyBorder="1" applyAlignment="1">
      <alignment vertical="center"/>
    </xf>
    <xf numFmtId="0" fontId="3" fillId="0" borderId="0" xfId="0" applyFont="1" applyFill="1" applyBorder="1" applyAlignment="1">
      <alignment/>
    </xf>
    <xf numFmtId="0" fontId="7" fillId="0" borderId="0" xfId="0" applyNumberFormat="1" applyFont="1" applyFill="1" applyBorder="1" applyAlignment="1">
      <alignment vertical="center"/>
    </xf>
    <xf numFmtId="0" fontId="0" fillId="0" borderId="0" xfId="0" applyFill="1" applyBorder="1" applyAlignment="1">
      <alignment/>
    </xf>
    <xf numFmtId="0" fontId="7" fillId="0" borderId="0" xfId="0" applyNumberFormat="1" applyFont="1" applyFill="1" applyAlignment="1">
      <alignment horizontal="left" vertical="top"/>
    </xf>
    <xf numFmtId="49" fontId="5" fillId="0" borderId="12" xfId="0" applyNumberFormat="1" applyFont="1" applyFill="1" applyBorder="1" applyAlignment="1">
      <alignment horizontal="center" vertical="center"/>
    </xf>
    <xf numFmtId="49" fontId="5" fillId="0" borderId="12" xfId="0" applyNumberFormat="1" applyFont="1" applyFill="1" applyBorder="1" applyAlignment="1">
      <alignment vertical="center"/>
    </xf>
    <xf numFmtId="0" fontId="5" fillId="0" borderId="13" xfId="0" applyNumberFormat="1" applyFont="1" applyFill="1" applyBorder="1" applyAlignment="1">
      <alignment vertical="center"/>
    </xf>
    <xf numFmtId="168" fontId="6" fillId="0" borderId="14" xfId="0" applyNumberFormat="1" applyFont="1" applyFill="1" applyBorder="1" applyAlignment="1">
      <alignment vertical="center"/>
    </xf>
    <xf numFmtId="49" fontId="5" fillId="0" borderId="10" xfId="52" applyNumberFormat="1" applyFont="1" applyFill="1" applyBorder="1" applyAlignment="1">
      <alignment horizontal="center" vertical="center"/>
      <protection/>
    </xf>
    <xf numFmtId="49" fontId="5" fillId="0" borderId="10" xfId="52" applyNumberFormat="1" applyFont="1" applyFill="1" applyBorder="1" applyAlignment="1">
      <alignment vertical="center"/>
      <protection/>
    </xf>
    <xf numFmtId="0" fontId="5" fillId="0" borderId="0" xfId="52" applyNumberFormat="1" applyFont="1" applyFill="1" applyAlignment="1">
      <alignment vertical="center"/>
      <protection/>
    </xf>
    <xf numFmtId="168" fontId="6" fillId="0" borderId="11" xfId="52" applyNumberFormat="1" applyFont="1" applyFill="1" applyBorder="1" applyAlignment="1">
      <alignment vertical="center"/>
      <protection/>
    </xf>
    <xf numFmtId="0" fontId="7" fillId="0" borderId="0" xfId="0" applyNumberFormat="1" applyFont="1" applyFill="1" applyAlignment="1">
      <alignment horizontal="center" vertical="top"/>
    </xf>
    <xf numFmtId="49" fontId="51" fillId="33" borderId="17" xfId="0" applyNumberFormat="1" applyFont="1" applyFill="1" applyBorder="1" applyAlignment="1">
      <alignment horizontal="center" vertical="center"/>
    </xf>
    <xf numFmtId="49" fontId="51" fillId="33" borderId="18" xfId="0" applyNumberFormat="1" applyFont="1" applyFill="1" applyBorder="1" applyAlignment="1">
      <alignment horizontal="center" vertical="center"/>
    </xf>
    <xf numFmtId="49" fontId="51" fillId="33" borderId="19" xfId="0" applyNumberFormat="1" applyFont="1" applyFill="1" applyBorder="1" applyAlignment="1">
      <alignment horizontal="centerContinuous" vertical="center"/>
    </xf>
    <xf numFmtId="49" fontId="51" fillId="33" borderId="20" xfId="0" applyNumberFormat="1" applyFont="1" applyFill="1" applyBorder="1" applyAlignment="1">
      <alignment horizontal="centerContinuous" vertical="center"/>
    </xf>
    <xf numFmtId="49" fontId="51" fillId="33" borderId="21" xfId="0" applyNumberFormat="1" applyFont="1" applyFill="1" applyBorder="1" applyAlignment="1">
      <alignment horizontal="centerContinuous" vertical="center"/>
    </xf>
    <xf numFmtId="49" fontId="51" fillId="33" borderId="22" xfId="0" applyNumberFormat="1" applyFont="1" applyFill="1" applyBorder="1" applyAlignment="1">
      <alignment horizontal="center" vertical="center"/>
    </xf>
    <xf numFmtId="49" fontId="51" fillId="33" borderId="23" xfId="0" applyNumberFormat="1" applyFont="1" applyFill="1" applyBorder="1" applyAlignment="1">
      <alignment horizontal="center" vertical="center"/>
    </xf>
    <xf numFmtId="0" fontId="51" fillId="33" borderId="22" xfId="0" applyFont="1" applyFill="1" applyBorder="1" applyAlignment="1">
      <alignment vertical="center"/>
    </xf>
    <xf numFmtId="0" fontId="51" fillId="33" borderId="24" xfId="0" applyFont="1" applyFill="1" applyBorder="1" applyAlignment="1">
      <alignment horizontal="center" vertical="center"/>
    </xf>
    <xf numFmtId="0" fontId="51" fillId="33" borderId="25" xfId="0" applyFont="1" applyFill="1" applyBorder="1" applyAlignment="1">
      <alignment horizontal="center" vertical="center"/>
    </xf>
    <xf numFmtId="49" fontId="51" fillId="33" borderId="19" xfId="0" applyNumberFormat="1" applyFont="1" applyFill="1" applyBorder="1" applyAlignment="1">
      <alignment horizontal="center" vertical="center"/>
    </xf>
    <xf numFmtId="49" fontId="51" fillId="33" borderId="26" xfId="0" applyNumberFormat="1" applyFont="1" applyFill="1" applyBorder="1" applyAlignment="1">
      <alignment horizontal="center" vertical="center"/>
    </xf>
    <xf numFmtId="49" fontId="51" fillId="33" borderId="27" xfId="0" applyNumberFormat="1" applyFont="1" applyFill="1" applyBorder="1" applyAlignment="1">
      <alignment horizontal="center" vertical="center"/>
    </xf>
    <xf numFmtId="0" fontId="14" fillId="0" borderId="0" xfId="0" applyFont="1" applyFill="1" applyAlignment="1">
      <alignment horizontal="centerContinuous" vertical="center"/>
    </xf>
    <xf numFmtId="37" fontId="14" fillId="0" borderId="0" xfId="0" applyNumberFormat="1" applyFont="1" applyFill="1" applyAlignment="1">
      <alignment horizontal="centerContinuous" vertical="center"/>
    </xf>
    <xf numFmtId="0" fontId="14" fillId="0" borderId="0" xfId="0" applyFont="1" applyAlignment="1">
      <alignment horizontal="centerContinuous"/>
    </xf>
    <xf numFmtId="0" fontId="5" fillId="0" borderId="0" xfId="0" applyNumberFormat="1" applyFont="1" applyFill="1" applyBorder="1" applyAlignment="1">
      <alignment horizontal="left" vertical="top" wrapText="1"/>
    </xf>
    <xf numFmtId="0" fontId="14" fillId="0" borderId="0" xfId="0" applyFont="1" applyFill="1" applyAlignment="1">
      <alignment horizontal="center" vertical="center"/>
    </xf>
    <xf numFmtId="49" fontId="51" fillId="33" borderId="17" xfId="0" applyNumberFormat="1" applyFont="1" applyFill="1" applyBorder="1" applyAlignment="1">
      <alignment horizontal="center" vertical="center" wrapText="1"/>
    </xf>
    <xf numFmtId="0" fontId="51" fillId="33" borderId="22" xfId="0" applyFont="1" applyFill="1" applyBorder="1" applyAlignment="1">
      <alignment horizontal="center" vertical="center" wrapText="1"/>
    </xf>
    <xf numFmtId="49" fontId="51" fillId="33" borderId="28" xfId="0" applyNumberFormat="1" applyFont="1" applyFill="1" applyBorder="1" applyAlignment="1">
      <alignment horizontal="center" vertical="center" wrapText="1"/>
    </xf>
    <xf numFmtId="0" fontId="51" fillId="33" borderId="29" xfId="0" applyFont="1" applyFill="1" applyBorder="1" applyAlignment="1">
      <alignment horizontal="center" vertical="center" wrapText="1"/>
    </xf>
    <xf numFmtId="37" fontId="14" fillId="0" borderId="0" xfId="0" applyNumberFormat="1" applyFont="1" applyFill="1" applyAlignment="1">
      <alignment horizontal="center" vertical="center"/>
    </xf>
    <xf numFmtId="37" fontId="14" fillId="0" borderId="0" xfId="0" applyNumberFormat="1" applyFont="1" applyFill="1" applyAlignment="1">
      <alignment horizontal="center"/>
    </xf>
    <xf numFmtId="49" fontId="51" fillId="33" borderId="30" xfId="0" applyNumberFormat="1" applyFont="1" applyFill="1" applyBorder="1" applyAlignment="1">
      <alignment horizontal="center" vertical="center"/>
    </xf>
    <xf numFmtId="49" fontId="51" fillId="33" borderId="31" xfId="0" applyNumberFormat="1" applyFont="1" applyFill="1" applyBorder="1" applyAlignment="1">
      <alignment horizontal="center" vertical="center"/>
    </xf>
    <xf numFmtId="49" fontId="51" fillId="33" borderId="32" xfId="0" applyNumberFormat="1" applyFont="1" applyFill="1" applyBorder="1" applyAlignment="1">
      <alignment horizontal="center" vertical="center"/>
    </xf>
    <xf numFmtId="49" fontId="51" fillId="33" borderId="19" xfId="0" applyNumberFormat="1" applyFont="1" applyFill="1" applyBorder="1" applyAlignment="1">
      <alignment horizontal="center" vertical="center" wrapText="1"/>
    </xf>
    <xf numFmtId="49" fontId="51" fillId="33" borderId="33" xfId="0" applyNumberFormat="1"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2 2" xfId="52"/>
    <cellStyle name="Normal 2 2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343"/>
  <sheetViews>
    <sheetView showGridLines="0" showZeros="0" tabSelected="1" showOutlineSymbols="0" view="pageBreakPreview" zoomScale="110" zoomScaleNormal="110" zoomScaleSheetLayoutView="110" workbookViewId="0" topLeftCell="A1">
      <pane xSplit="1" ySplit="15" topLeftCell="B302" activePane="bottomRight" state="frozen"/>
      <selection pane="topLeft" activeCell="A1" sqref="A1"/>
      <selection pane="topRight" activeCell="B1" sqref="B1"/>
      <selection pane="bottomLeft" activeCell="A16" sqref="A16"/>
      <selection pane="bottomRight" activeCell="E313" sqref="E313"/>
    </sheetView>
  </sheetViews>
  <sheetFormatPr defaultColWidth="11.0703125" defaultRowHeight="23.25"/>
  <cols>
    <col min="1" max="1" width="0.453125" style="0" customWidth="1"/>
    <col min="2" max="2" width="2.4609375" style="0" bestFit="1" customWidth="1"/>
    <col min="3" max="3" width="0.453125" style="0" customWidth="1"/>
    <col min="4" max="4" width="26.69140625" style="44" customWidth="1"/>
    <col min="5" max="6" width="5.69140625" style="0" bestFit="1" customWidth="1"/>
    <col min="7" max="7" width="4.83984375" style="0" bestFit="1" customWidth="1"/>
    <col min="8" max="8" width="5.76953125" style="0" bestFit="1" customWidth="1"/>
    <col min="9" max="9" width="5.69140625" style="0" bestFit="1" customWidth="1"/>
    <col min="10" max="10" width="6.0703125" style="0" customWidth="1"/>
    <col min="11" max="11" width="7" style="0" customWidth="1"/>
    <col min="12" max="12" width="7.30859375" style="0" customWidth="1"/>
    <col min="13" max="13" width="0.84375" style="0" customWidth="1"/>
    <col min="14" max="14" width="0" style="0" hidden="1" customWidth="1"/>
    <col min="15" max="255" width="11.0703125" style="0" hidden="1" customWidth="1"/>
  </cols>
  <sheetData>
    <row r="1" spans="1:13" ht="3.75" customHeight="1">
      <c r="A1" s="14"/>
      <c r="B1" s="15"/>
      <c r="C1" s="15"/>
      <c r="D1" s="15"/>
      <c r="E1" s="15"/>
      <c r="F1" s="15"/>
      <c r="G1" s="15"/>
      <c r="H1" s="15"/>
      <c r="I1" s="15"/>
      <c r="J1" s="15"/>
      <c r="K1" s="15"/>
      <c r="L1" s="15"/>
      <c r="M1" s="14"/>
    </row>
    <row r="2" spans="1:13" ht="12" customHeight="1">
      <c r="A2" s="16"/>
      <c r="B2" s="86" t="s">
        <v>30</v>
      </c>
      <c r="C2" s="86"/>
      <c r="D2" s="86"/>
      <c r="E2" s="86"/>
      <c r="F2" s="86"/>
      <c r="G2" s="86"/>
      <c r="H2" s="86"/>
      <c r="I2" s="86"/>
      <c r="J2" s="86"/>
      <c r="K2" s="86"/>
      <c r="L2" s="86"/>
      <c r="M2" s="14"/>
    </row>
    <row r="3" spans="1:13" ht="12" customHeight="1">
      <c r="A3" s="16"/>
      <c r="B3" s="81" t="s">
        <v>23</v>
      </c>
      <c r="C3" s="81"/>
      <c r="D3" s="81"/>
      <c r="E3" s="81"/>
      <c r="F3" s="81"/>
      <c r="G3" s="81"/>
      <c r="H3" s="81"/>
      <c r="I3" s="81"/>
      <c r="J3" s="81"/>
      <c r="K3" s="81"/>
      <c r="L3" s="81"/>
      <c r="M3" s="14"/>
    </row>
    <row r="4" spans="1:13" ht="12" customHeight="1">
      <c r="A4" s="16"/>
      <c r="B4" s="81" t="s">
        <v>24</v>
      </c>
      <c r="C4" s="81"/>
      <c r="D4" s="81"/>
      <c r="E4" s="81"/>
      <c r="F4" s="81"/>
      <c r="G4" s="81"/>
      <c r="H4" s="81"/>
      <c r="I4" s="81"/>
      <c r="J4" s="81"/>
      <c r="K4" s="81"/>
      <c r="L4" s="81"/>
      <c r="M4" s="14"/>
    </row>
    <row r="5" spans="1:13" ht="15.75" customHeight="1">
      <c r="A5" s="16"/>
      <c r="B5" s="87" t="s">
        <v>28</v>
      </c>
      <c r="C5" s="87"/>
      <c r="D5" s="87"/>
      <c r="E5" s="87"/>
      <c r="F5" s="87"/>
      <c r="G5" s="87"/>
      <c r="H5" s="87"/>
      <c r="I5" s="87"/>
      <c r="J5" s="87"/>
      <c r="K5" s="87"/>
      <c r="L5" s="87"/>
      <c r="M5" s="14"/>
    </row>
    <row r="6" spans="1:13" ht="12" customHeight="1">
      <c r="A6" s="16"/>
      <c r="B6" s="77" t="s">
        <v>31</v>
      </c>
      <c r="C6" s="78"/>
      <c r="D6" s="79"/>
      <c r="E6" s="78"/>
      <c r="F6" s="78"/>
      <c r="G6" s="78"/>
      <c r="H6" s="78"/>
      <c r="I6" s="78"/>
      <c r="J6" s="78"/>
      <c r="K6" s="78"/>
      <c r="L6" s="78"/>
      <c r="M6" s="14"/>
    </row>
    <row r="7" spans="1:13" ht="4.5" customHeight="1">
      <c r="A7" s="16"/>
      <c r="B7" s="17"/>
      <c r="C7" s="17"/>
      <c r="D7" s="17"/>
      <c r="E7" s="17"/>
      <c r="F7" s="17"/>
      <c r="G7" s="17"/>
      <c r="H7" s="17"/>
      <c r="I7" s="17"/>
      <c r="J7" s="17"/>
      <c r="K7" s="17"/>
      <c r="L7" s="17"/>
      <c r="M7" s="14"/>
    </row>
    <row r="8" spans="1:13" ht="15" customHeight="1">
      <c r="A8" s="16"/>
      <c r="B8" s="64"/>
      <c r="C8" s="65"/>
      <c r="D8" s="88" t="s">
        <v>1</v>
      </c>
      <c r="E8" s="66" t="s">
        <v>14</v>
      </c>
      <c r="F8" s="67"/>
      <c r="G8" s="68"/>
      <c r="H8" s="64"/>
      <c r="I8" s="66" t="s">
        <v>20</v>
      </c>
      <c r="J8" s="67"/>
      <c r="K8" s="91" t="s">
        <v>18</v>
      </c>
      <c r="L8" s="92"/>
      <c r="M8" s="18"/>
    </row>
    <row r="9" spans="1:13" ht="12" customHeight="1">
      <c r="A9" s="16"/>
      <c r="B9" s="69"/>
      <c r="C9" s="70"/>
      <c r="D9" s="89"/>
      <c r="E9" s="70"/>
      <c r="F9" s="70"/>
      <c r="G9" s="70"/>
      <c r="H9" s="70" t="s">
        <v>5</v>
      </c>
      <c r="I9" s="70"/>
      <c r="J9" s="82" t="s">
        <v>33</v>
      </c>
      <c r="K9" s="69" t="s">
        <v>6</v>
      </c>
      <c r="L9" s="84" t="s">
        <v>17</v>
      </c>
      <c r="M9" s="18"/>
    </row>
    <row r="10" spans="1:13" ht="12" customHeight="1">
      <c r="A10" s="16"/>
      <c r="B10" s="69" t="s">
        <v>0</v>
      </c>
      <c r="C10" s="70"/>
      <c r="D10" s="89"/>
      <c r="E10" s="70" t="s">
        <v>26</v>
      </c>
      <c r="F10" s="70" t="s">
        <v>32</v>
      </c>
      <c r="G10" s="70" t="s">
        <v>7</v>
      </c>
      <c r="H10" s="70" t="s">
        <v>8</v>
      </c>
      <c r="I10" s="70" t="s">
        <v>5</v>
      </c>
      <c r="J10" s="83"/>
      <c r="K10" s="69" t="s">
        <v>15</v>
      </c>
      <c r="L10" s="85"/>
      <c r="M10" s="18"/>
    </row>
    <row r="11" spans="1:13" ht="12" customHeight="1">
      <c r="A11" s="16"/>
      <c r="B11" s="69"/>
      <c r="C11" s="70"/>
      <c r="D11" s="89"/>
      <c r="E11" s="70"/>
      <c r="F11" s="70"/>
      <c r="G11" s="70"/>
      <c r="H11" s="71"/>
      <c r="I11" s="70"/>
      <c r="J11" s="83"/>
      <c r="K11" s="69" t="s">
        <v>16</v>
      </c>
      <c r="L11" s="85"/>
      <c r="M11" s="18"/>
    </row>
    <row r="12" spans="1:13" ht="14.25" customHeight="1">
      <c r="A12" s="16"/>
      <c r="B12" s="72"/>
      <c r="C12" s="73"/>
      <c r="D12" s="90"/>
      <c r="E12" s="74" t="s">
        <v>2</v>
      </c>
      <c r="F12" s="74" t="s">
        <v>3</v>
      </c>
      <c r="G12" s="74" t="s">
        <v>9</v>
      </c>
      <c r="H12" s="74" t="s">
        <v>10</v>
      </c>
      <c r="I12" s="74" t="s">
        <v>11</v>
      </c>
      <c r="J12" s="74" t="s">
        <v>12</v>
      </c>
      <c r="K12" s="75" t="s">
        <v>4</v>
      </c>
      <c r="L12" s="76" t="s">
        <v>13</v>
      </c>
      <c r="M12" s="18"/>
    </row>
    <row r="13" spans="1:13" ht="6" customHeight="1">
      <c r="A13" s="16"/>
      <c r="B13" s="6"/>
      <c r="C13" s="7"/>
      <c r="D13" s="8"/>
      <c r="E13" s="9"/>
      <c r="F13" s="9"/>
      <c r="G13" s="9"/>
      <c r="H13" s="9"/>
      <c r="I13" s="9"/>
      <c r="J13" s="9"/>
      <c r="K13" s="9"/>
      <c r="L13" s="9"/>
      <c r="M13" s="18"/>
    </row>
    <row r="14" spans="1:13" ht="12" customHeight="1">
      <c r="A14" s="16"/>
      <c r="B14" s="10"/>
      <c r="C14" s="7"/>
      <c r="D14" s="63" t="s">
        <v>29</v>
      </c>
      <c r="E14" s="40">
        <f>+E16+E278</f>
        <v>824062.3433565965</v>
      </c>
      <c r="F14" s="40">
        <f>+F16+F278</f>
        <v>810667.1532800066</v>
      </c>
      <c r="G14" s="40">
        <f>F14/E14*100-100</f>
        <v>-1.6255068787669984</v>
      </c>
      <c r="H14" s="40">
        <f>+H16+H278</f>
        <v>779015.8190892392</v>
      </c>
      <c r="I14" s="40">
        <f>+I16+I278</f>
        <v>467695.3487260905</v>
      </c>
      <c r="J14" s="40">
        <f>+I14/F14*100</f>
        <v>57.69264818905858</v>
      </c>
      <c r="K14" s="40">
        <f>+K16+K278</f>
        <v>138256.4308681764</v>
      </c>
      <c r="L14" s="40">
        <f>+L16+L278</f>
        <v>329439.9020029141</v>
      </c>
      <c r="M14" s="18"/>
    </row>
    <row r="15" spans="1:13" ht="6" customHeight="1">
      <c r="A15" s="16"/>
      <c r="B15" s="10"/>
      <c r="C15" s="7"/>
      <c r="D15" s="43"/>
      <c r="E15" s="40"/>
      <c r="F15" s="40"/>
      <c r="G15" s="40"/>
      <c r="H15" s="40"/>
      <c r="I15" s="40"/>
      <c r="J15" s="40"/>
      <c r="K15" s="40"/>
      <c r="L15" s="40"/>
      <c r="M15" s="18"/>
    </row>
    <row r="16" spans="1:13" s="5" customFormat="1" ht="12" customHeight="1">
      <c r="A16" s="19"/>
      <c r="B16" s="11"/>
      <c r="C16" s="12"/>
      <c r="D16" s="54" t="s">
        <v>21</v>
      </c>
      <c r="E16" s="40">
        <f>SUM(E18:E276)</f>
        <v>558806.7849749416</v>
      </c>
      <c r="F16" s="40">
        <f>SUM(F18:F276)</f>
        <v>545411.5948983517</v>
      </c>
      <c r="G16" s="40">
        <f>F16/E16*100-100</f>
        <v>-2.3971058399354632</v>
      </c>
      <c r="H16" s="40">
        <f>SUM(H18:H276)</f>
        <v>513760.26070758427</v>
      </c>
      <c r="I16" s="40">
        <f>SUM(I18:I276)</f>
        <v>243966.22406411858</v>
      </c>
      <c r="J16" s="40">
        <f>+I16/F16*100</f>
        <v>44.73066329101172</v>
      </c>
      <c r="K16" s="40">
        <f>SUM(K18:K276)</f>
        <v>97244.02367902135</v>
      </c>
      <c r="L16" s="40">
        <f>SUM(L18:L276)</f>
        <v>146722.2003850973</v>
      </c>
      <c r="M16" s="20"/>
    </row>
    <row r="17" spans="1:13" s="5" customFormat="1" ht="6" customHeight="1">
      <c r="A17" s="19"/>
      <c r="B17" s="11"/>
      <c r="C17" s="12"/>
      <c r="D17" s="43"/>
      <c r="E17" s="40"/>
      <c r="G17" s="41"/>
      <c r="H17" s="40"/>
      <c r="I17" s="40"/>
      <c r="J17" s="40"/>
      <c r="K17" s="40"/>
      <c r="L17" s="40"/>
      <c r="M17" s="20"/>
    </row>
    <row r="18" spans="1:13" s="31" customFormat="1" ht="12" customHeight="1">
      <c r="A18" s="16"/>
      <c r="B18" s="33">
        <v>1</v>
      </c>
      <c r="C18" s="34"/>
      <c r="D18" s="35" t="s">
        <v>67</v>
      </c>
      <c r="E18" s="42">
        <v>2033.9521544</v>
      </c>
      <c r="F18" s="42">
        <v>2033.9521544</v>
      </c>
      <c r="G18" s="42">
        <f>F18/E18*100-100</f>
        <v>0</v>
      </c>
      <c r="H18" s="42">
        <v>2033.9521544</v>
      </c>
      <c r="I18" s="42">
        <f>+K18+L18</f>
        <v>0</v>
      </c>
      <c r="J18" s="42">
        <f>+I18/F18*100</f>
        <v>0</v>
      </c>
      <c r="K18" s="42">
        <v>0</v>
      </c>
      <c r="L18" s="42">
        <v>0</v>
      </c>
      <c r="M18" s="18"/>
    </row>
    <row r="19" spans="1:13" s="31" customFormat="1" ht="12" customHeight="1">
      <c r="A19" s="16"/>
      <c r="B19" s="33">
        <v>2</v>
      </c>
      <c r="C19" s="34"/>
      <c r="D19" s="35" t="s">
        <v>68</v>
      </c>
      <c r="E19" s="42">
        <v>5459.3665524985</v>
      </c>
      <c r="F19" s="42">
        <v>5459.3665524985</v>
      </c>
      <c r="G19" s="42">
        <f aca="true" t="shared" si="0" ref="G19:G82">F19/E19*100-100</f>
        <v>0</v>
      </c>
      <c r="H19" s="42">
        <v>5459.366607413789</v>
      </c>
      <c r="I19" s="42">
        <f aca="true" t="shared" si="1" ref="I19:I82">+K19+L19</f>
        <v>-2.237686658190796E-12</v>
      </c>
      <c r="J19" s="42">
        <f aca="true" t="shared" si="2" ref="J19:J82">+I19/F19*100</f>
        <v>-4.098802739608518E-14</v>
      </c>
      <c r="K19" s="42">
        <v>0</v>
      </c>
      <c r="L19" s="42">
        <v>-2.237686658190796E-12</v>
      </c>
      <c r="M19" s="18"/>
    </row>
    <row r="20" spans="1:13" s="31" customFormat="1" ht="12" customHeight="1">
      <c r="A20" s="16"/>
      <c r="B20" s="33">
        <v>3</v>
      </c>
      <c r="C20" s="34"/>
      <c r="D20" s="35" t="s">
        <v>69</v>
      </c>
      <c r="E20" s="42">
        <v>540.6275571085</v>
      </c>
      <c r="F20" s="42">
        <v>540.6275571085</v>
      </c>
      <c r="G20" s="42">
        <f t="shared" si="0"/>
        <v>0</v>
      </c>
      <c r="H20" s="42">
        <v>540.6275728469832</v>
      </c>
      <c r="I20" s="42">
        <f t="shared" si="1"/>
        <v>-1.3985541613692476E-13</v>
      </c>
      <c r="J20" s="42">
        <f t="shared" si="2"/>
        <v>-2.586908756278156E-14</v>
      </c>
      <c r="K20" s="42">
        <v>0</v>
      </c>
      <c r="L20" s="42">
        <v>-1.3985541613692476E-13</v>
      </c>
      <c r="M20" s="18"/>
    </row>
    <row r="21" spans="1:13" s="31" customFormat="1" ht="12" customHeight="1">
      <c r="A21" s="16"/>
      <c r="B21" s="33">
        <v>4</v>
      </c>
      <c r="C21" s="34"/>
      <c r="D21" s="35" t="s">
        <v>70</v>
      </c>
      <c r="E21" s="42">
        <v>6516.75036346403</v>
      </c>
      <c r="F21" s="42">
        <v>6516.7503636929005</v>
      </c>
      <c r="G21" s="42">
        <f t="shared" si="0"/>
        <v>3.512042212605593E-09</v>
      </c>
      <c r="H21" s="42">
        <v>5673.463922418467</v>
      </c>
      <c r="I21" s="42">
        <f t="shared" si="1"/>
        <v>1.118843329095398E-12</v>
      </c>
      <c r="J21" s="42">
        <f t="shared" si="2"/>
        <v>1.7168730834448813E-14</v>
      </c>
      <c r="K21" s="42">
        <v>0</v>
      </c>
      <c r="L21" s="42">
        <v>1.118843329095398E-12</v>
      </c>
      <c r="M21" s="18"/>
    </row>
    <row r="22" spans="1:13" s="31" customFormat="1" ht="12" customHeight="1">
      <c r="A22" s="16"/>
      <c r="B22" s="36">
        <v>5</v>
      </c>
      <c r="C22" s="34"/>
      <c r="D22" s="37" t="s">
        <v>71</v>
      </c>
      <c r="E22" s="42">
        <v>1206.0038192914417</v>
      </c>
      <c r="F22" s="42">
        <v>1206.0038188337</v>
      </c>
      <c r="G22" s="42">
        <f t="shared" si="0"/>
        <v>-3.7955231846353854E-08</v>
      </c>
      <c r="H22" s="42">
        <v>1204.744054185</v>
      </c>
      <c r="I22" s="42">
        <f t="shared" si="1"/>
        <v>1.3985541613692476E-13</v>
      </c>
      <c r="J22" s="42">
        <f t="shared" si="2"/>
        <v>1.1596598116262673E-14</v>
      </c>
      <c r="K22" s="42">
        <v>0</v>
      </c>
      <c r="L22" s="42">
        <v>1.3985541613692476E-13</v>
      </c>
      <c r="M22" s="18"/>
    </row>
    <row r="23" spans="1:13" s="31" customFormat="1" ht="12" customHeight="1">
      <c r="A23" s="16"/>
      <c r="B23" s="36">
        <v>6</v>
      </c>
      <c r="C23" s="34"/>
      <c r="D23" s="37" t="s">
        <v>72</v>
      </c>
      <c r="E23" s="42">
        <v>6059.446899544</v>
      </c>
      <c r="F23" s="42">
        <v>6059.446899544</v>
      </c>
      <c r="G23" s="42">
        <f t="shared" si="0"/>
        <v>0</v>
      </c>
      <c r="H23" s="42">
        <v>6059.44690170912</v>
      </c>
      <c r="I23" s="42">
        <f t="shared" si="1"/>
        <v>0</v>
      </c>
      <c r="J23" s="42">
        <f t="shared" si="2"/>
        <v>0</v>
      </c>
      <c r="K23" s="42">
        <v>0</v>
      </c>
      <c r="L23" s="42">
        <v>0</v>
      </c>
      <c r="M23" s="18"/>
    </row>
    <row r="24" spans="1:13" s="31" customFormat="1" ht="12" customHeight="1">
      <c r="A24" s="16"/>
      <c r="B24" s="36">
        <v>7</v>
      </c>
      <c r="C24" s="34"/>
      <c r="D24" s="37" t="s">
        <v>73</v>
      </c>
      <c r="E24" s="42">
        <v>13802.0402839795</v>
      </c>
      <c r="F24" s="42">
        <v>13802.0402839795</v>
      </c>
      <c r="G24" s="42">
        <f t="shared" si="0"/>
        <v>0</v>
      </c>
      <c r="H24" s="42">
        <v>13802.040298348016</v>
      </c>
      <c r="I24" s="42">
        <f t="shared" si="1"/>
        <v>144.871664266132</v>
      </c>
      <c r="J24" s="42">
        <f t="shared" si="2"/>
        <v>1.0496394828979705</v>
      </c>
      <c r="K24" s="42">
        <v>0</v>
      </c>
      <c r="L24" s="42">
        <v>144.871664266132</v>
      </c>
      <c r="M24" s="18"/>
    </row>
    <row r="25" spans="1:13" s="31" customFormat="1" ht="12" customHeight="1">
      <c r="A25" s="16"/>
      <c r="B25" s="36">
        <v>9</v>
      </c>
      <c r="C25" s="34"/>
      <c r="D25" s="37" t="s">
        <v>74</v>
      </c>
      <c r="E25" s="42">
        <v>1968.662459974442</v>
      </c>
      <c r="F25" s="42">
        <v>1968.6624595167</v>
      </c>
      <c r="G25" s="42">
        <f t="shared" si="0"/>
        <v>-2.3251416791936208E-08</v>
      </c>
      <c r="H25" s="42">
        <v>1968.6624595167</v>
      </c>
      <c r="I25" s="42">
        <f t="shared" si="1"/>
        <v>0</v>
      </c>
      <c r="J25" s="42">
        <f t="shared" si="2"/>
        <v>0</v>
      </c>
      <c r="K25" s="42">
        <v>0</v>
      </c>
      <c r="L25" s="42">
        <v>0</v>
      </c>
      <c r="M25" s="18"/>
    </row>
    <row r="26" spans="1:13" s="31" customFormat="1" ht="12" customHeight="1">
      <c r="A26" s="16"/>
      <c r="B26" s="36">
        <v>10</v>
      </c>
      <c r="C26" s="34"/>
      <c r="D26" s="37" t="s">
        <v>75</v>
      </c>
      <c r="E26" s="42">
        <v>2611.288457331058</v>
      </c>
      <c r="F26" s="42">
        <v>2611.2884577888</v>
      </c>
      <c r="G26" s="42">
        <f t="shared" si="0"/>
        <v>1.752935929744126E-08</v>
      </c>
      <c r="H26" s="42">
        <v>2582.7902104330724</v>
      </c>
      <c r="I26" s="42">
        <f t="shared" si="1"/>
        <v>0</v>
      </c>
      <c r="J26" s="42">
        <f t="shared" si="2"/>
        <v>0</v>
      </c>
      <c r="K26" s="42">
        <v>0</v>
      </c>
      <c r="L26" s="42">
        <v>0</v>
      </c>
      <c r="M26" s="18"/>
    </row>
    <row r="27" spans="1:13" s="31" customFormat="1" ht="12" customHeight="1">
      <c r="A27" s="16"/>
      <c r="B27" s="36">
        <v>11</v>
      </c>
      <c r="C27" s="34"/>
      <c r="D27" s="37" t="s">
        <v>76</v>
      </c>
      <c r="E27" s="42">
        <v>2094.4484332805</v>
      </c>
      <c r="F27" s="42">
        <v>2094.4484332805</v>
      </c>
      <c r="G27" s="42">
        <f t="shared" si="0"/>
        <v>0</v>
      </c>
      <c r="H27" s="42">
        <v>2094.448429540749</v>
      </c>
      <c r="I27" s="42">
        <f t="shared" si="1"/>
        <v>0</v>
      </c>
      <c r="J27" s="42">
        <f t="shared" si="2"/>
        <v>0</v>
      </c>
      <c r="K27" s="42">
        <v>0</v>
      </c>
      <c r="L27" s="42">
        <v>0</v>
      </c>
      <c r="M27" s="18"/>
    </row>
    <row r="28" spans="1:13" s="31" customFormat="1" ht="12" customHeight="1">
      <c r="A28" s="16"/>
      <c r="B28" s="36">
        <v>12</v>
      </c>
      <c r="C28" s="34"/>
      <c r="D28" s="37" t="s">
        <v>77</v>
      </c>
      <c r="E28" s="42">
        <v>3448.012198265942</v>
      </c>
      <c r="F28" s="42">
        <v>3448.0121978081997</v>
      </c>
      <c r="G28" s="42">
        <f t="shared" si="0"/>
        <v>-1.3275553101266269E-08</v>
      </c>
      <c r="H28" s="42">
        <v>3448.0124292791047</v>
      </c>
      <c r="I28" s="42">
        <f t="shared" si="1"/>
        <v>5.59421664547699E-13</v>
      </c>
      <c r="J28" s="42">
        <f t="shared" si="2"/>
        <v>1.622446883753216E-14</v>
      </c>
      <c r="K28" s="42">
        <v>0</v>
      </c>
      <c r="L28" s="42">
        <v>5.59421664547699E-13</v>
      </c>
      <c r="M28" s="18"/>
    </row>
    <row r="29" spans="1:13" s="31" customFormat="1" ht="12" customHeight="1">
      <c r="A29" s="16"/>
      <c r="B29" s="36">
        <v>13</v>
      </c>
      <c r="C29" s="34"/>
      <c r="D29" s="37" t="s">
        <v>78</v>
      </c>
      <c r="E29" s="42">
        <v>997.0748743849709</v>
      </c>
      <c r="F29" s="42">
        <v>997.0748741561</v>
      </c>
      <c r="G29" s="42">
        <f t="shared" si="0"/>
        <v>-2.2954239398131904E-08</v>
      </c>
      <c r="H29" s="42">
        <v>997.0748741561</v>
      </c>
      <c r="I29" s="42">
        <f t="shared" si="1"/>
        <v>0</v>
      </c>
      <c r="J29" s="42">
        <f t="shared" si="2"/>
        <v>0</v>
      </c>
      <c r="K29" s="42">
        <v>0</v>
      </c>
      <c r="L29" s="42">
        <v>0</v>
      </c>
      <c r="M29" s="18"/>
    </row>
    <row r="30" spans="1:13" s="31" customFormat="1" ht="12" customHeight="1">
      <c r="A30" s="16"/>
      <c r="B30" s="36">
        <v>14</v>
      </c>
      <c r="C30" s="34"/>
      <c r="D30" s="37" t="s">
        <v>79</v>
      </c>
      <c r="E30" s="42">
        <v>664.4961802175001</v>
      </c>
      <c r="F30" s="42">
        <v>664.4961802175001</v>
      </c>
      <c r="G30" s="42">
        <f t="shared" si="0"/>
        <v>0</v>
      </c>
      <c r="H30" s="42">
        <v>664.4961745094589</v>
      </c>
      <c r="I30" s="42">
        <f t="shared" si="1"/>
        <v>0</v>
      </c>
      <c r="J30" s="42">
        <f t="shared" si="2"/>
        <v>0</v>
      </c>
      <c r="K30" s="42">
        <v>0</v>
      </c>
      <c r="L30" s="42">
        <v>0</v>
      </c>
      <c r="M30" s="18"/>
    </row>
    <row r="31" spans="1:13" s="31" customFormat="1" ht="12" customHeight="1">
      <c r="A31" s="16"/>
      <c r="B31" s="36">
        <v>15</v>
      </c>
      <c r="C31" s="34"/>
      <c r="D31" s="37" t="s">
        <v>80</v>
      </c>
      <c r="E31" s="42">
        <v>1237.0416458345292</v>
      </c>
      <c r="F31" s="42">
        <v>1237.0416460634</v>
      </c>
      <c r="G31" s="42">
        <f t="shared" si="0"/>
        <v>1.850146702508937E-08</v>
      </c>
      <c r="H31" s="42">
        <v>1237.0416460634</v>
      </c>
      <c r="I31" s="42">
        <f t="shared" si="1"/>
        <v>0</v>
      </c>
      <c r="J31" s="42">
        <f t="shared" si="2"/>
        <v>0</v>
      </c>
      <c r="K31" s="42">
        <v>0</v>
      </c>
      <c r="L31" s="42">
        <v>0</v>
      </c>
      <c r="M31" s="18"/>
    </row>
    <row r="32" spans="1:13" s="31" customFormat="1" ht="12" customHeight="1">
      <c r="A32" s="16"/>
      <c r="B32" s="36">
        <v>16</v>
      </c>
      <c r="C32" s="34"/>
      <c r="D32" s="37" t="s">
        <v>81</v>
      </c>
      <c r="E32" s="42">
        <v>1427.2258761695</v>
      </c>
      <c r="F32" s="42">
        <v>1427.2258761695</v>
      </c>
      <c r="G32" s="42">
        <f t="shared" si="0"/>
        <v>0</v>
      </c>
      <c r="H32" s="42">
        <v>1427.2251168032183</v>
      </c>
      <c r="I32" s="42">
        <f t="shared" si="1"/>
        <v>2.797108322738495E-13</v>
      </c>
      <c r="J32" s="42">
        <f t="shared" si="2"/>
        <v>1.959821755926674E-14</v>
      </c>
      <c r="K32" s="42">
        <v>0</v>
      </c>
      <c r="L32" s="42">
        <v>2.797108322738495E-13</v>
      </c>
      <c r="M32" s="18"/>
    </row>
    <row r="33" spans="1:13" s="31" customFormat="1" ht="12" customHeight="1">
      <c r="A33" s="16"/>
      <c r="B33" s="36">
        <v>17</v>
      </c>
      <c r="C33" s="34"/>
      <c r="D33" s="37" t="s">
        <v>82</v>
      </c>
      <c r="E33" s="42">
        <v>876.7534634615582</v>
      </c>
      <c r="F33" s="42">
        <v>876.7534639193</v>
      </c>
      <c r="G33" s="42">
        <f t="shared" si="0"/>
        <v>5.2208719125701464E-08</v>
      </c>
      <c r="H33" s="42">
        <v>876.7535119455761</v>
      </c>
      <c r="I33" s="42">
        <f t="shared" si="1"/>
        <v>0</v>
      </c>
      <c r="J33" s="42">
        <f t="shared" si="2"/>
        <v>0</v>
      </c>
      <c r="K33" s="42">
        <v>0</v>
      </c>
      <c r="L33" s="42">
        <v>0</v>
      </c>
      <c r="M33" s="18"/>
    </row>
    <row r="34" spans="1:13" s="31" customFormat="1" ht="12" customHeight="1">
      <c r="A34" s="16"/>
      <c r="B34" s="36">
        <v>18</v>
      </c>
      <c r="C34" s="34"/>
      <c r="D34" s="37" t="s">
        <v>83</v>
      </c>
      <c r="E34" s="42">
        <v>810.0823636075581</v>
      </c>
      <c r="F34" s="42">
        <v>810.0823640653001</v>
      </c>
      <c r="G34" s="42">
        <f t="shared" si="0"/>
        <v>5.650559842251823E-08</v>
      </c>
      <c r="H34" s="42">
        <v>810.082370166999</v>
      </c>
      <c r="I34" s="42">
        <f t="shared" si="1"/>
        <v>1.3985541613692476E-13</v>
      </c>
      <c r="J34" s="42">
        <f t="shared" si="2"/>
        <v>1.7264345249423443E-14</v>
      </c>
      <c r="K34" s="42">
        <v>0</v>
      </c>
      <c r="L34" s="42">
        <v>1.3985541613692476E-13</v>
      </c>
      <c r="M34" s="18"/>
    </row>
    <row r="35" spans="1:13" s="31" customFormat="1" ht="12" customHeight="1">
      <c r="A35" s="16"/>
      <c r="B35" s="36">
        <v>19</v>
      </c>
      <c r="C35" s="34"/>
      <c r="D35" s="37" t="s">
        <v>84</v>
      </c>
      <c r="E35" s="42">
        <v>544.813224208</v>
      </c>
      <c r="F35" s="42">
        <v>544.813224208</v>
      </c>
      <c r="G35" s="42">
        <f t="shared" si="0"/>
        <v>0</v>
      </c>
      <c r="H35" s="42">
        <v>544.813158270285</v>
      </c>
      <c r="I35" s="42">
        <f t="shared" si="1"/>
        <v>0</v>
      </c>
      <c r="J35" s="42">
        <f t="shared" si="2"/>
        <v>0</v>
      </c>
      <c r="K35" s="42">
        <v>0</v>
      </c>
      <c r="L35" s="42">
        <v>0</v>
      </c>
      <c r="M35" s="18"/>
    </row>
    <row r="36" spans="1:13" s="31" customFormat="1" ht="12" customHeight="1">
      <c r="A36" s="16"/>
      <c r="B36" s="36">
        <v>20</v>
      </c>
      <c r="C36" s="34"/>
      <c r="D36" s="37" t="s">
        <v>85</v>
      </c>
      <c r="E36" s="42">
        <v>555.459507989</v>
      </c>
      <c r="F36" s="42">
        <v>555.459507989</v>
      </c>
      <c r="G36" s="42">
        <f t="shared" si="0"/>
        <v>0</v>
      </c>
      <c r="H36" s="42">
        <v>555.4595445991939</v>
      </c>
      <c r="I36" s="42">
        <f t="shared" si="1"/>
        <v>-6.992770806846238E-14</v>
      </c>
      <c r="J36" s="42">
        <f t="shared" si="2"/>
        <v>-1.2589163937733366E-14</v>
      </c>
      <c r="K36" s="42">
        <v>0</v>
      </c>
      <c r="L36" s="42">
        <v>-6.992770806846238E-14</v>
      </c>
      <c r="M36" s="18"/>
    </row>
    <row r="37" spans="1:13" s="31" customFormat="1" ht="12" customHeight="1">
      <c r="A37" s="16"/>
      <c r="B37" s="36">
        <v>21</v>
      </c>
      <c r="C37" s="34"/>
      <c r="D37" s="37" t="s">
        <v>86</v>
      </c>
      <c r="E37" s="42">
        <v>718.0054038019709</v>
      </c>
      <c r="F37" s="42">
        <v>718.0054035731</v>
      </c>
      <c r="G37" s="42">
        <f t="shared" si="0"/>
        <v>-3.187594188602816E-08</v>
      </c>
      <c r="H37" s="42">
        <v>718.005324054184</v>
      </c>
      <c r="I37" s="42">
        <f t="shared" si="1"/>
        <v>1.3985541613692476E-13</v>
      </c>
      <c r="J37" s="42">
        <f t="shared" si="2"/>
        <v>1.947832362276729E-14</v>
      </c>
      <c r="K37" s="42">
        <v>0</v>
      </c>
      <c r="L37" s="42">
        <v>1.3985541613692476E-13</v>
      </c>
      <c r="M37" s="18"/>
    </row>
    <row r="38" spans="1:13" s="31" customFormat="1" ht="12" customHeight="1">
      <c r="A38" s="16"/>
      <c r="B38" s="36">
        <v>22</v>
      </c>
      <c r="C38" s="34"/>
      <c r="D38" s="37" t="s">
        <v>87</v>
      </c>
      <c r="E38" s="42">
        <v>885.5139880999999</v>
      </c>
      <c r="F38" s="42">
        <v>885.5139880999999</v>
      </c>
      <c r="G38" s="42">
        <f t="shared" si="0"/>
        <v>0</v>
      </c>
      <c r="H38" s="42">
        <v>885.513987903171</v>
      </c>
      <c r="I38" s="42">
        <f t="shared" si="1"/>
        <v>0</v>
      </c>
      <c r="J38" s="42">
        <f t="shared" si="2"/>
        <v>0</v>
      </c>
      <c r="K38" s="42">
        <v>0</v>
      </c>
      <c r="L38" s="42">
        <v>0</v>
      </c>
      <c r="M38" s="18"/>
    </row>
    <row r="39" spans="1:13" s="31" customFormat="1" ht="12" customHeight="1">
      <c r="A39" s="16"/>
      <c r="B39" s="36">
        <v>23</v>
      </c>
      <c r="C39" s="34"/>
      <c r="D39" s="37" t="s">
        <v>88</v>
      </c>
      <c r="E39" s="42">
        <v>479.06741748300004</v>
      </c>
      <c r="F39" s="42">
        <v>479.067417483</v>
      </c>
      <c r="G39" s="42">
        <f t="shared" si="0"/>
        <v>0</v>
      </c>
      <c r="H39" s="42">
        <v>479.06740941301103</v>
      </c>
      <c r="I39" s="42">
        <f t="shared" si="1"/>
        <v>6.992770806846238E-14</v>
      </c>
      <c r="J39" s="42">
        <f t="shared" si="2"/>
        <v>1.4596632022244302E-14</v>
      </c>
      <c r="K39" s="42">
        <v>0</v>
      </c>
      <c r="L39" s="42">
        <v>6.992770806846238E-14</v>
      </c>
      <c r="M39" s="18"/>
    </row>
    <row r="40" spans="1:13" s="31" customFormat="1" ht="12" customHeight="1">
      <c r="A40" s="16"/>
      <c r="B40" s="36">
        <v>24</v>
      </c>
      <c r="C40" s="34"/>
      <c r="D40" s="37" t="s">
        <v>89</v>
      </c>
      <c r="E40" s="42">
        <v>868.6176157070292</v>
      </c>
      <c r="F40" s="42">
        <v>868.6176159359001</v>
      </c>
      <c r="G40" s="42">
        <f t="shared" si="0"/>
        <v>2.6348857318225782E-08</v>
      </c>
      <c r="H40" s="42">
        <v>868.617652939752</v>
      </c>
      <c r="I40" s="42">
        <f t="shared" si="1"/>
        <v>0</v>
      </c>
      <c r="J40" s="42">
        <f t="shared" si="2"/>
        <v>0</v>
      </c>
      <c r="K40" s="42">
        <v>0</v>
      </c>
      <c r="L40" s="42">
        <v>0</v>
      </c>
      <c r="M40" s="18"/>
    </row>
    <row r="41" spans="1:13" s="31" customFormat="1" ht="12" customHeight="1">
      <c r="A41" s="16"/>
      <c r="B41" s="36">
        <v>25</v>
      </c>
      <c r="C41" s="34"/>
      <c r="D41" s="37" t="s">
        <v>90</v>
      </c>
      <c r="E41" s="42">
        <v>2586.751458947558</v>
      </c>
      <c r="F41" s="42">
        <v>2586.7514594053</v>
      </c>
      <c r="G41" s="42">
        <f t="shared" si="0"/>
        <v>1.7695626297609124E-08</v>
      </c>
      <c r="H41" s="42">
        <v>2586.751417705584</v>
      </c>
      <c r="I41" s="42">
        <f t="shared" si="1"/>
        <v>0</v>
      </c>
      <c r="J41" s="42">
        <f t="shared" si="2"/>
        <v>0</v>
      </c>
      <c r="K41" s="42">
        <v>0</v>
      </c>
      <c r="L41" s="42">
        <v>0</v>
      </c>
      <c r="M41" s="18"/>
    </row>
    <row r="42" spans="1:13" s="31" customFormat="1" ht="12" customHeight="1">
      <c r="A42" s="16"/>
      <c r="B42" s="36">
        <v>26</v>
      </c>
      <c r="C42" s="34"/>
      <c r="D42" s="37" t="s">
        <v>91</v>
      </c>
      <c r="E42" s="42">
        <v>2259.9078114055</v>
      </c>
      <c r="F42" s="42">
        <v>2259.9078114055</v>
      </c>
      <c r="G42" s="42">
        <f t="shared" si="0"/>
        <v>0</v>
      </c>
      <c r="H42" s="42">
        <v>2259.9078185978597</v>
      </c>
      <c r="I42" s="42">
        <f t="shared" si="1"/>
        <v>0</v>
      </c>
      <c r="J42" s="42">
        <f t="shared" si="2"/>
        <v>0</v>
      </c>
      <c r="K42" s="42">
        <v>0</v>
      </c>
      <c r="L42" s="42">
        <v>0</v>
      </c>
      <c r="M42" s="18"/>
    </row>
    <row r="43" spans="1:13" s="31" customFormat="1" ht="12" customHeight="1">
      <c r="A43" s="16"/>
      <c r="B43" s="36">
        <v>27</v>
      </c>
      <c r="C43" s="34"/>
      <c r="D43" s="37" t="s">
        <v>92</v>
      </c>
      <c r="E43" s="42">
        <v>2400.067164074471</v>
      </c>
      <c r="F43" s="42">
        <v>2400.0671638455997</v>
      </c>
      <c r="G43" s="42">
        <f t="shared" si="0"/>
        <v>-9.536023526379722E-09</v>
      </c>
      <c r="H43" s="42">
        <v>2400.0671242841845</v>
      </c>
      <c r="I43" s="42">
        <f t="shared" si="1"/>
        <v>2.797108322738495E-13</v>
      </c>
      <c r="J43" s="42">
        <f t="shared" si="2"/>
        <v>1.1654291866802264E-14</v>
      </c>
      <c r="K43" s="42">
        <v>0</v>
      </c>
      <c r="L43" s="42">
        <v>2.797108322738495E-13</v>
      </c>
      <c r="M43" s="18"/>
    </row>
    <row r="44" spans="1:13" s="31" customFormat="1" ht="12" customHeight="1">
      <c r="A44" s="16"/>
      <c r="B44" s="33">
        <v>28</v>
      </c>
      <c r="C44" s="34"/>
      <c r="D44" s="37" t="s">
        <v>93</v>
      </c>
      <c r="E44" s="42">
        <v>6569.40408925403</v>
      </c>
      <c r="F44" s="42">
        <v>6569.4040894829</v>
      </c>
      <c r="G44" s="42">
        <f t="shared" si="0"/>
        <v>3.4838762985600624E-09</v>
      </c>
      <c r="H44" s="42">
        <v>6569.404095391276</v>
      </c>
      <c r="I44" s="42">
        <f t="shared" si="1"/>
        <v>-1.118843329095398E-12</v>
      </c>
      <c r="J44" s="42">
        <f t="shared" si="2"/>
        <v>-1.7031123582222294E-14</v>
      </c>
      <c r="K44" s="42">
        <v>0</v>
      </c>
      <c r="L44" s="42">
        <v>-1.118843329095398E-12</v>
      </c>
      <c r="M44" s="18"/>
    </row>
    <row r="45" spans="1:13" s="31" customFormat="1" ht="12" customHeight="1">
      <c r="A45" s="16"/>
      <c r="B45" s="33">
        <v>29</v>
      </c>
      <c r="C45" s="34"/>
      <c r="D45" s="37" t="s">
        <v>94</v>
      </c>
      <c r="E45" s="42">
        <v>878.3734450920291</v>
      </c>
      <c r="F45" s="42">
        <v>878.3734453209</v>
      </c>
      <c r="G45" s="42">
        <f t="shared" si="0"/>
        <v>2.6056227397930343E-08</v>
      </c>
      <c r="H45" s="42">
        <v>878.3733764307499</v>
      </c>
      <c r="I45" s="42">
        <f t="shared" si="1"/>
        <v>-2.797108322738495E-13</v>
      </c>
      <c r="J45" s="42">
        <f t="shared" si="2"/>
        <v>-3.1844181283470096E-14</v>
      </c>
      <c r="K45" s="42">
        <v>0</v>
      </c>
      <c r="L45" s="42">
        <v>-2.797108322738495E-13</v>
      </c>
      <c r="M45" s="18"/>
    </row>
    <row r="46" spans="1:13" s="31" customFormat="1" ht="12" customHeight="1">
      <c r="A46" s="16"/>
      <c r="B46" s="36">
        <v>30</v>
      </c>
      <c r="C46" s="34"/>
      <c r="D46" s="50" t="s">
        <v>95</v>
      </c>
      <c r="E46" s="42">
        <v>2592.056669945029</v>
      </c>
      <c r="F46" s="42">
        <v>2592.0566701739</v>
      </c>
      <c r="G46" s="42">
        <f t="shared" si="0"/>
        <v>8.829687203615322E-09</v>
      </c>
      <c r="H46" s="42">
        <v>2592.0564660626633</v>
      </c>
      <c r="I46" s="42">
        <f t="shared" si="1"/>
        <v>0</v>
      </c>
      <c r="J46" s="42">
        <f t="shared" si="2"/>
        <v>0</v>
      </c>
      <c r="K46" s="42">
        <v>0</v>
      </c>
      <c r="L46" s="42">
        <v>0</v>
      </c>
      <c r="M46" s="18"/>
    </row>
    <row r="47" spans="1:13" s="31" customFormat="1" ht="12.75" customHeight="1">
      <c r="A47" s="16"/>
      <c r="B47" s="36">
        <v>31</v>
      </c>
      <c r="C47" s="34"/>
      <c r="D47" s="37" t="s">
        <v>96</v>
      </c>
      <c r="E47" s="42">
        <v>5423.256422027031</v>
      </c>
      <c r="F47" s="42">
        <v>5423.256422255899</v>
      </c>
      <c r="G47" s="42">
        <f t="shared" si="0"/>
        <v>4.220140681354678E-09</v>
      </c>
      <c r="H47" s="42">
        <v>5423.256395218162</v>
      </c>
      <c r="I47" s="42">
        <f t="shared" si="1"/>
        <v>1.118843329095398E-12</v>
      </c>
      <c r="J47" s="42">
        <f t="shared" si="2"/>
        <v>2.0630470735329817E-14</v>
      </c>
      <c r="K47" s="42">
        <v>0</v>
      </c>
      <c r="L47" s="42">
        <v>1.118843329095398E-12</v>
      </c>
      <c r="M47" s="18"/>
    </row>
    <row r="48" spans="1:13" s="31" customFormat="1" ht="12" customHeight="1">
      <c r="A48" s="16"/>
      <c r="B48" s="33">
        <v>32</v>
      </c>
      <c r="C48" s="34"/>
      <c r="D48" s="37" t="s">
        <v>97</v>
      </c>
      <c r="E48" s="42">
        <v>1265.609348532442</v>
      </c>
      <c r="F48" s="42">
        <v>1265.6093480747</v>
      </c>
      <c r="G48" s="42">
        <f t="shared" si="0"/>
        <v>-3.616771948600217E-08</v>
      </c>
      <c r="H48" s="42">
        <v>1265.609343153975</v>
      </c>
      <c r="I48" s="42">
        <f t="shared" si="1"/>
        <v>0</v>
      </c>
      <c r="J48" s="42">
        <f t="shared" si="2"/>
        <v>0</v>
      </c>
      <c r="K48" s="42">
        <v>0</v>
      </c>
      <c r="L48" s="42">
        <v>0</v>
      </c>
      <c r="M48" s="18"/>
    </row>
    <row r="49" spans="1:13" s="31" customFormat="1" ht="12" customHeight="1">
      <c r="A49" s="16"/>
      <c r="B49" s="33">
        <v>33</v>
      </c>
      <c r="C49" s="34"/>
      <c r="D49" s="37" t="s">
        <v>98</v>
      </c>
      <c r="E49" s="42">
        <v>1527.2622860375582</v>
      </c>
      <c r="F49" s="42">
        <v>1527.2622864953</v>
      </c>
      <c r="G49" s="42">
        <f t="shared" si="0"/>
        <v>2.9971403137096786E-08</v>
      </c>
      <c r="H49" s="42">
        <v>1527.2623965281239</v>
      </c>
      <c r="I49" s="42">
        <f t="shared" si="1"/>
        <v>0</v>
      </c>
      <c r="J49" s="42">
        <f t="shared" si="2"/>
        <v>0</v>
      </c>
      <c r="K49" s="42">
        <v>0</v>
      </c>
      <c r="L49" s="42">
        <v>0</v>
      </c>
      <c r="M49" s="18"/>
    </row>
    <row r="50" spans="1:13" s="31" customFormat="1" ht="12" customHeight="1">
      <c r="A50" s="16"/>
      <c r="B50" s="36">
        <v>34</v>
      </c>
      <c r="C50" s="34"/>
      <c r="D50" s="37" t="s">
        <v>99</v>
      </c>
      <c r="E50" s="42">
        <v>1426.9101235454416</v>
      </c>
      <c r="F50" s="42">
        <v>1426.9101230877</v>
      </c>
      <c r="G50" s="42">
        <f t="shared" si="0"/>
        <v>-3.207921395187441E-08</v>
      </c>
      <c r="H50" s="42">
        <v>1426.9101140335658</v>
      </c>
      <c r="I50" s="42">
        <f t="shared" si="1"/>
        <v>-2.797108322738495E-13</v>
      </c>
      <c r="J50" s="42">
        <f t="shared" si="2"/>
        <v>-1.9602554340884585E-14</v>
      </c>
      <c r="K50" s="42">
        <v>0</v>
      </c>
      <c r="L50" s="42">
        <v>-2.797108322738495E-13</v>
      </c>
      <c r="M50" s="18"/>
    </row>
    <row r="51" spans="1:13" s="31" customFormat="1" ht="12" customHeight="1">
      <c r="A51" s="16"/>
      <c r="B51" s="36">
        <v>35</v>
      </c>
      <c r="C51" s="34"/>
      <c r="D51" s="37" t="s">
        <v>100</v>
      </c>
      <c r="E51" s="42">
        <v>797.1075343944709</v>
      </c>
      <c r="F51" s="42">
        <v>797.1075341656</v>
      </c>
      <c r="G51" s="42">
        <f t="shared" si="0"/>
        <v>-2.871267668069777E-08</v>
      </c>
      <c r="H51" s="42">
        <v>797.1075170414769</v>
      </c>
      <c r="I51" s="42">
        <f t="shared" si="1"/>
        <v>0</v>
      </c>
      <c r="J51" s="42">
        <f t="shared" si="2"/>
        <v>0</v>
      </c>
      <c r="K51" s="42">
        <v>0</v>
      </c>
      <c r="L51" s="42">
        <v>0</v>
      </c>
      <c r="M51" s="18"/>
    </row>
    <row r="52" spans="1:13" s="31" customFormat="1" ht="12" customHeight="1">
      <c r="A52" s="16"/>
      <c r="B52" s="33">
        <v>36</v>
      </c>
      <c r="C52" s="34"/>
      <c r="D52" s="37" t="s">
        <v>101</v>
      </c>
      <c r="E52" s="42">
        <v>169.04306318202907</v>
      </c>
      <c r="F52" s="42">
        <v>169.0430634109</v>
      </c>
      <c r="G52" s="42">
        <f t="shared" si="0"/>
        <v>1.3539209930968354E-07</v>
      </c>
      <c r="H52" s="42">
        <v>169.04302581656106</v>
      </c>
      <c r="I52" s="42">
        <f t="shared" si="1"/>
        <v>3.496385403423119E-14</v>
      </c>
      <c r="J52" s="42">
        <f t="shared" si="2"/>
        <v>2.0683400625107638E-14</v>
      </c>
      <c r="K52" s="42">
        <v>0</v>
      </c>
      <c r="L52" s="42">
        <v>3.496385403423119E-14</v>
      </c>
      <c r="M52" s="18"/>
    </row>
    <row r="53" spans="1:13" s="31" customFormat="1" ht="12" customHeight="1">
      <c r="A53" s="16"/>
      <c r="B53" s="36">
        <v>37</v>
      </c>
      <c r="C53" s="34"/>
      <c r="D53" s="37" t="s">
        <v>102</v>
      </c>
      <c r="E53" s="42">
        <v>3408.581464149971</v>
      </c>
      <c r="F53" s="42">
        <v>3408.5814639211</v>
      </c>
      <c r="G53" s="42">
        <f t="shared" si="0"/>
        <v>-6.714557798659371E-09</v>
      </c>
      <c r="H53" s="42">
        <v>3408.581418256772</v>
      </c>
      <c r="I53" s="42">
        <f t="shared" si="1"/>
        <v>0</v>
      </c>
      <c r="J53" s="42">
        <f t="shared" si="2"/>
        <v>0</v>
      </c>
      <c r="K53" s="42">
        <v>0</v>
      </c>
      <c r="L53" s="42">
        <v>0</v>
      </c>
      <c r="M53" s="18"/>
    </row>
    <row r="54" spans="1:13" s="31" customFormat="1" ht="12" customHeight="1">
      <c r="A54" s="16"/>
      <c r="B54" s="55">
        <v>38</v>
      </c>
      <c r="C54" s="56"/>
      <c r="D54" s="57" t="s">
        <v>103</v>
      </c>
      <c r="E54" s="58">
        <v>2240.277366334</v>
      </c>
      <c r="F54" s="58">
        <v>2240.277366334</v>
      </c>
      <c r="G54" s="58">
        <f t="shared" si="0"/>
        <v>0</v>
      </c>
      <c r="H54" s="58">
        <v>2240.277286029549</v>
      </c>
      <c r="I54" s="58">
        <f t="shared" si="1"/>
        <v>5.59421664547699E-13</v>
      </c>
      <c r="J54" s="58">
        <f t="shared" si="2"/>
        <v>2.49710894264463E-14</v>
      </c>
      <c r="K54" s="58">
        <v>0</v>
      </c>
      <c r="L54" s="58">
        <v>5.59421664547699E-13</v>
      </c>
      <c r="M54" s="18"/>
    </row>
    <row r="55" spans="1:13" s="31" customFormat="1" ht="12" customHeight="1">
      <c r="A55" s="16"/>
      <c r="B55" s="32">
        <v>39</v>
      </c>
      <c r="C55" s="34"/>
      <c r="D55" s="37" t="s">
        <v>104</v>
      </c>
      <c r="E55" s="42">
        <v>1292.625840737</v>
      </c>
      <c r="F55" s="42">
        <v>1292.6258407369999</v>
      </c>
      <c r="G55" s="42">
        <f t="shared" si="0"/>
        <v>0</v>
      </c>
      <c r="H55" s="42">
        <v>1292.625806498982</v>
      </c>
      <c r="I55" s="42">
        <f t="shared" si="1"/>
        <v>0</v>
      </c>
      <c r="J55" s="42">
        <f t="shared" si="2"/>
        <v>0</v>
      </c>
      <c r="K55" s="42">
        <v>0</v>
      </c>
      <c r="L55" s="42">
        <v>0</v>
      </c>
      <c r="M55" s="18"/>
    </row>
    <row r="56" spans="1:13" s="31" customFormat="1" ht="12" customHeight="1">
      <c r="A56" s="16"/>
      <c r="B56" s="32">
        <v>40</v>
      </c>
      <c r="C56" s="34"/>
      <c r="D56" s="37" t="s">
        <v>105</v>
      </c>
      <c r="E56" s="42">
        <v>291.358292369</v>
      </c>
      <c r="F56" s="42">
        <v>291.35829236899997</v>
      </c>
      <c r="G56" s="42">
        <f t="shared" si="0"/>
        <v>0</v>
      </c>
      <c r="H56" s="42">
        <v>291.3582869225223</v>
      </c>
      <c r="I56" s="42">
        <f t="shared" si="1"/>
        <v>-3.496385403423119E-14</v>
      </c>
      <c r="J56" s="42">
        <f t="shared" si="2"/>
        <v>-1.2000294808822571E-14</v>
      </c>
      <c r="K56" s="42">
        <v>0</v>
      </c>
      <c r="L56" s="42">
        <v>-3.496385403423119E-14</v>
      </c>
      <c r="M56" s="18"/>
    </row>
    <row r="57" spans="1:13" s="31" customFormat="1" ht="12" customHeight="1">
      <c r="A57" s="16"/>
      <c r="B57" s="32">
        <v>41</v>
      </c>
      <c r="C57" s="34"/>
      <c r="D57" s="37" t="s">
        <v>106</v>
      </c>
      <c r="E57" s="42">
        <v>4867.668365247</v>
      </c>
      <c r="F57" s="42">
        <v>4867.668365247</v>
      </c>
      <c r="G57" s="42">
        <f t="shared" si="0"/>
        <v>0</v>
      </c>
      <c r="H57" s="42">
        <v>4867.668333277629</v>
      </c>
      <c r="I57" s="42">
        <f t="shared" si="1"/>
        <v>5.59421664547699E-13</v>
      </c>
      <c r="J57" s="42">
        <f t="shared" si="2"/>
        <v>1.149260020550542E-14</v>
      </c>
      <c r="K57" s="42">
        <v>0</v>
      </c>
      <c r="L57" s="42">
        <v>5.59421664547699E-13</v>
      </c>
      <c r="M57" s="18"/>
    </row>
    <row r="58" spans="1:13" s="31" customFormat="1" ht="12" customHeight="1">
      <c r="A58" s="16"/>
      <c r="B58" s="32">
        <v>42</v>
      </c>
      <c r="C58" s="34"/>
      <c r="D58" s="37" t="s">
        <v>107</v>
      </c>
      <c r="E58" s="42">
        <v>2113.895275803058</v>
      </c>
      <c r="F58" s="42">
        <v>2113.8952762608</v>
      </c>
      <c r="G58" s="42">
        <f t="shared" si="0"/>
        <v>2.165394619169092E-08</v>
      </c>
      <c r="H58" s="42">
        <v>2113.8953205697558</v>
      </c>
      <c r="I58" s="42">
        <f t="shared" si="1"/>
        <v>5.59421664547699E-13</v>
      </c>
      <c r="J58" s="42">
        <f t="shared" si="2"/>
        <v>2.6464019804105037E-14</v>
      </c>
      <c r="K58" s="42">
        <v>0</v>
      </c>
      <c r="L58" s="42">
        <v>5.59421664547699E-13</v>
      </c>
      <c r="M58" s="18"/>
    </row>
    <row r="59" spans="1:13" s="31" customFormat="1" ht="12" customHeight="1">
      <c r="A59" s="16"/>
      <c r="B59" s="32">
        <v>43</v>
      </c>
      <c r="C59" s="34"/>
      <c r="D59" s="37" t="s">
        <v>108</v>
      </c>
      <c r="E59" s="42">
        <v>861.1221511040001</v>
      </c>
      <c r="F59" s="42">
        <v>861.1221511040001</v>
      </c>
      <c r="G59" s="42">
        <f t="shared" si="0"/>
        <v>0</v>
      </c>
      <c r="H59" s="42">
        <v>861.1221036682108</v>
      </c>
      <c r="I59" s="42">
        <f t="shared" si="1"/>
        <v>-2.797108322738495E-13</v>
      </c>
      <c r="J59" s="42">
        <f t="shared" si="2"/>
        <v>-3.2482131822442E-14</v>
      </c>
      <c r="K59" s="42">
        <v>0</v>
      </c>
      <c r="L59" s="42">
        <v>-2.797108322738495E-13</v>
      </c>
      <c r="M59" s="18"/>
    </row>
    <row r="60" spans="1:13" s="31" customFormat="1" ht="12" customHeight="1">
      <c r="A60" s="16"/>
      <c r="B60" s="32">
        <v>44</v>
      </c>
      <c r="C60" s="34"/>
      <c r="D60" s="37" t="s">
        <v>109</v>
      </c>
      <c r="E60" s="42">
        <v>432.96475130000005</v>
      </c>
      <c r="F60" s="42">
        <v>432.9647513</v>
      </c>
      <c r="G60" s="42">
        <f t="shared" si="0"/>
        <v>0</v>
      </c>
      <c r="H60" s="42">
        <v>432.9647513</v>
      </c>
      <c r="I60" s="42">
        <f t="shared" si="1"/>
        <v>0</v>
      </c>
      <c r="J60" s="42">
        <f t="shared" si="2"/>
        <v>0</v>
      </c>
      <c r="K60" s="42">
        <v>0</v>
      </c>
      <c r="L60" s="42">
        <v>0</v>
      </c>
      <c r="M60" s="18"/>
    </row>
    <row r="61" spans="1:13" s="31" customFormat="1" ht="12" customHeight="1">
      <c r="A61" s="16"/>
      <c r="B61" s="32">
        <v>45</v>
      </c>
      <c r="C61" s="34"/>
      <c r="D61" s="37" t="s">
        <v>110</v>
      </c>
      <c r="E61" s="42">
        <v>1127.7034121240001</v>
      </c>
      <c r="F61" s="42">
        <v>1127.703412124</v>
      </c>
      <c r="G61" s="42">
        <f t="shared" si="0"/>
        <v>0</v>
      </c>
      <c r="H61" s="42">
        <v>1127.7034269131614</v>
      </c>
      <c r="I61" s="42">
        <f t="shared" si="1"/>
        <v>1.3985541613692476E-13</v>
      </c>
      <c r="J61" s="42">
        <f t="shared" si="2"/>
        <v>1.2401790633364383E-14</v>
      </c>
      <c r="K61" s="42">
        <v>0</v>
      </c>
      <c r="L61" s="42">
        <v>1.3985541613692476E-13</v>
      </c>
      <c r="M61" s="18"/>
    </row>
    <row r="62" spans="1:13" s="31" customFormat="1" ht="12" customHeight="1">
      <c r="A62" s="16"/>
      <c r="B62" s="32">
        <v>46</v>
      </c>
      <c r="C62" s="34"/>
      <c r="D62" s="37" t="s">
        <v>111</v>
      </c>
      <c r="E62" s="42">
        <v>421.24614312700004</v>
      </c>
      <c r="F62" s="42">
        <v>421.24614312700004</v>
      </c>
      <c r="G62" s="42">
        <f t="shared" si="0"/>
        <v>0</v>
      </c>
      <c r="H62" s="42">
        <v>421.24605553809505</v>
      </c>
      <c r="I62" s="42">
        <f t="shared" si="1"/>
        <v>0</v>
      </c>
      <c r="J62" s="42">
        <f t="shared" si="2"/>
        <v>0</v>
      </c>
      <c r="K62" s="42">
        <v>0</v>
      </c>
      <c r="L62" s="42">
        <v>0</v>
      </c>
      <c r="M62" s="18"/>
    </row>
    <row r="63" spans="1:13" s="31" customFormat="1" ht="12" customHeight="1">
      <c r="A63" s="16"/>
      <c r="B63" s="32">
        <v>47</v>
      </c>
      <c r="C63" s="34"/>
      <c r="D63" s="37" t="s">
        <v>112</v>
      </c>
      <c r="E63" s="42">
        <v>881.7766379560582</v>
      </c>
      <c r="F63" s="42">
        <v>881.7766384137999</v>
      </c>
      <c r="G63" s="42">
        <f t="shared" si="0"/>
        <v>5.1911300147367E-08</v>
      </c>
      <c r="H63" s="42">
        <v>881.7765804635192</v>
      </c>
      <c r="I63" s="42">
        <f t="shared" si="1"/>
        <v>2.797108322738495E-13</v>
      </c>
      <c r="J63" s="42">
        <f t="shared" si="2"/>
        <v>3.172127952686663E-14</v>
      </c>
      <c r="K63" s="42">
        <v>0</v>
      </c>
      <c r="L63" s="42">
        <v>2.797108322738495E-13</v>
      </c>
      <c r="M63" s="18"/>
    </row>
    <row r="64" spans="1:13" s="31" customFormat="1" ht="12" customHeight="1">
      <c r="A64" s="16"/>
      <c r="B64" s="32">
        <v>48</v>
      </c>
      <c r="C64" s="34"/>
      <c r="D64" s="37" t="s">
        <v>113</v>
      </c>
      <c r="E64" s="42">
        <v>1102.279168114942</v>
      </c>
      <c r="F64" s="42">
        <v>1102.2791676572</v>
      </c>
      <c r="G64" s="42">
        <f t="shared" si="0"/>
        <v>-4.1526845961925574E-08</v>
      </c>
      <c r="H64" s="42">
        <v>1102.2790889532569</v>
      </c>
      <c r="I64" s="42">
        <f t="shared" si="1"/>
        <v>-1.3985541613692476E-13</v>
      </c>
      <c r="J64" s="42">
        <f t="shared" si="2"/>
        <v>-1.268783990848484E-14</v>
      </c>
      <c r="K64" s="42">
        <v>0</v>
      </c>
      <c r="L64" s="42">
        <v>-1.3985541613692476E-13</v>
      </c>
      <c r="M64" s="18"/>
    </row>
    <row r="65" spans="1:13" s="31" customFormat="1" ht="12" customHeight="1">
      <c r="A65" s="16"/>
      <c r="B65" s="32">
        <v>49</v>
      </c>
      <c r="C65" s="34"/>
      <c r="D65" s="37" t="s">
        <v>114</v>
      </c>
      <c r="E65" s="42">
        <v>2496.893549287971</v>
      </c>
      <c r="F65" s="42">
        <v>2496.8935490591</v>
      </c>
      <c r="G65" s="42">
        <f t="shared" si="0"/>
        <v>-9.166228664980736E-09</v>
      </c>
      <c r="H65" s="42">
        <v>2496.893553908436</v>
      </c>
      <c r="I65" s="42">
        <f t="shared" si="1"/>
        <v>0</v>
      </c>
      <c r="J65" s="42">
        <f t="shared" si="2"/>
        <v>0</v>
      </c>
      <c r="K65" s="42">
        <v>0</v>
      </c>
      <c r="L65" s="42">
        <v>0</v>
      </c>
      <c r="M65" s="18"/>
    </row>
    <row r="66" spans="1:13" s="31" customFormat="1" ht="12" customHeight="1">
      <c r="A66" s="16"/>
      <c r="B66" s="32">
        <v>50</v>
      </c>
      <c r="C66" s="34"/>
      <c r="D66" s="37" t="s">
        <v>115</v>
      </c>
      <c r="E66" s="42">
        <v>3001.0963836765586</v>
      </c>
      <c r="F66" s="42">
        <v>3001.0963841342996</v>
      </c>
      <c r="G66" s="42">
        <f t="shared" si="0"/>
        <v>1.5252467733262165E-08</v>
      </c>
      <c r="H66" s="42">
        <v>3001.0963767434755</v>
      </c>
      <c r="I66" s="42">
        <f t="shared" si="1"/>
        <v>0</v>
      </c>
      <c r="J66" s="42">
        <f t="shared" si="2"/>
        <v>0</v>
      </c>
      <c r="K66" s="42">
        <v>0</v>
      </c>
      <c r="L66" s="42">
        <v>0</v>
      </c>
      <c r="M66" s="18"/>
    </row>
    <row r="67" spans="1:13" s="31" customFormat="1" ht="12" customHeight="1">
      <c r="A67" s="16"/>
      <c r="B67" s="32">
        <v>51</v>
      </c>
      <c r="C67" s="34"/>
      <c r="D67" s="37" t="s">
        <v>116</v>
      </c>
      <c r="E67" s="42">
        <v>563.4096670360582</v>
      </c>
      <c r="F67" s="42">
        <v>563.4096674938</v>
      </c>
      <c r="G67" s="42">
        <f t="shared" si="0"/>
        <v>8.124494854655495E-08</v>
      </c>
      <c r="H67" s="42">
        <v>563.4098901082845</v>
      </c>
      <c r="I67" s="42">
        <f t="shared" si="1"/>
        <v>6.992770806846238E-14</v>
      </c>
      <c r="J67" s="42">
        <f t="shared" si="2"/>
        <v>1.2411520799690909E-14</v>
      </c>
      <c r="K67" s="42">
        <v>0</v>
      </c>
      <c r="L67" s="42">
        <v>6.992770806846238E-14</v>
      </c>
      <c r="M67" s="18"/>
    </row>
    <row r="68" spans="1:13" s="31" customFormat="1" ht="12" customHeight="1">
      <c r="A68" s="16"/>
      <c r="B68" s="32">
        <v>52</v>
      </c>
      <c r="C68" s="34"/>
      <c r="D68" s="37" t="s">
        <v>117</v>
      </c>
      <c r="E68" s="42">
        <v>541.5970978544419</v>
      </c>
      <c r="F68" s="42">
        <v>541.5970973967001</v>
      </c>
      <c r="G68" s="42">
        <f t="shared" si="0"/>
        <v>-8.451705468814907E-08</v>
      </c>
      <c r="H68" s="42">
        <v>541.5971050292972</v>
      </c>
      <c r="I68" s="42">
        <f t="shared" si="1"/>
        <v>0</v>
      </c>
      <c r="J68" s="42">
        <f t="shared" si="2"/>
        <v>0</v>
      </c>
      <c r="K68" s="42">
        <v>0</v>
      </c>
      <c r="L68" s="42">
        <v>0</v>
      </c>
      <c r="M68" s="18"/>
    </row>
    <row r="69" spans="1:13" s="31" customFormat="1" ht="12" customHeight="1">
      <c r="A69" s="16"/>
      <c r="B69" s="32">
        <v>53</v>
      </c>
      <c r="C69" s="34"/>
      <c r="D69" s="37" t="s">
        <v>118</v>
      </c>
      <c r="E69" s="42">
        <v>328.1012086214419</v>
      </c>
      <c r="F69" s="42">
        <v>328.1012081637</v>
      </c>
      <c r="G69" s="42">
        <f t="shared" si="0"/>
        <v>-1.3951240873666393E-07</v>
      </c>
      <c r="H69" s="42">
        <v>328.1012008632275</v>
      </c>
      <c r="I69" s="42">
        <f t="shared" si="1"/>
        <v>-6.992770806846238E-14</v>
      </c>
      <c r="J69" s="42">
        <f t="shared" si="2"/>
        <v>-2.1312846868144798E-14</v>
      </c>
      <c r="K69" s="42">
        <v>0</v>
      </c>
      <c r="L69" s="42">
        <v>-6.992770806846238E-14</v>
      </c>
      <c r="M69" s="18"/>
    </row>
    <row r="70" spans="1:13" s="31" customFormat="1" ht="12" customHeight="1">
      <c r="A70" s="16"/>
      <c r="B70" s="32">
        <v>54</v>
      </c>
      <c r="C70" s="34"/>
      <c r="D70" s="37" t="s">
        <v>119</v>
      </c>
      <c r="E70" s="42">
        <v>511.531389143971</v>
      </c>
      <c r="F70" s="42">
        <v>511.5313889151</v>
      </c>
      <c r="G70" s="42">
        <f t="shared" si="0"/>
        <v>-4.4742321847479616E-08</v>
      </c>
      <c r="H70" s="42">
        <v>511.53139819999774</v>
      </c>
      <c r="I70" s="42">
        <f t="shared" si="1"/>
        <v>-1.3985541613692476E-13</v>
      </c>
      <c r="J70" s="42">
        <f t="shared" si="2"/>
        <v>-2.7340534553225015E-14</v>
      </c>
      <c r="K70" s="42">
        <v>0</v>
      </c>
      <c r="L70" s="42">
        <v>-1.3985541613692476E-13</v>
      </c>
      <c r="M70" s="18"/>
    </row>
    <row r="71" spans="1:13" s="31" customFormat="1" ht="12" customHeight="1">
      <c r="A71" s="16"/>
      <c r="B71" s="32">
        <v>55</v>
      </c>
      <c r="C71" s="34"/>
      <c r="D71" s="37" t="s">
        <v>120</v>
      </c>
      <c r="E71" s="42">
        <v>416.8607140465291</v>
      </c>
      <c r="F71" s="42">
        <v>416.8607142754</v>
      </c>
      <c r="G71" s="42">
        <f t="shared" si="0"/>
        <v>5.490346666192636E-08</v>
      </c>
      <c r="H71" s="42">
        <v>416.860648140856</v>
      </c>
      <c r="I71" s="42">
        <f t="shared" si="1"/>
        <v>0</v>
      </c>
      <c r="J71" s="42">
        <f t="shared" si="2"/>
        <v>0</v>
      </c>
      <c r="K71" s="42">
        <v>0</v>
      </c>
      <c r="L71" s="42">
        <v>0</v>
      </c>
      <c r="M71" s="18"/>
    </row>
    <row r="72" spans="1:13" s="31" customFormat="1" ht="12" customHeight="1">
      <c r="A72" s="16"/>
      <c r="B72" s="32">
        <v>57</v>
      </c>
      <c r="C72" s="34"/>
      <c r="D72" s="37" t="s">
        <v>121</v>
      </c>
      <c r="E72" s="42">
        <v>270.80928526255815</v>
      </c>
      <c r="F72" s="42">
        <v>270.8092857203</v>
      </c>
      <c r="G72" s="42">
        <f t="shared" si="0"/>
        <v>1.6902738764201786E-07</v>
      </c>
      <c r="H72" s="42">
        <v>270.80929263801715</v>
      </c>
      <c r="I72" s="42">
        <f t="shared" si="1"/>
        <v>-6.992770806846238E-14</v>
      </c>
      <c r="J72" s="42">
        <f t="shared" si="2"/>
        <v>-2.5821754184856802E-14</v>
      </c>
      <c r="K72" s="42">
        <v>0</v>
      </c>
      <c r="L72" s="42">
        <v>-6.992770806846238E-14</v>
      </c>
      <c r="M72" s="18"/>
    </row>
    <row r="73" spans="1:13" s="31" customFormat="1" ht="12" customHeight="1">
      <c r="A73" s="16"/>
      <c r="B73" s="32">
        <v>58</v>
      </c>
      <c r="C73" s="34"/>
      <c r="D73" s="37" t="s">
        <v>122</v>
      </c>
      <c r="E73" s="42">
        <v>1534.8797651665582</v>
      </c>
      <c r="F73" s="42">
        <v>1534.8797656243</v>
      </c>
      <c r="G73" s="42">
        <f t="shared" si="0"/>
        <v>2.9822658120792767E-08</v>
      </c>
      <c r="H73" s="42">
        <v>1534.8795837824368</v>
      </c>
      <c r="I73" s="42">
        <f t="shared" si="1"/>
        <v>-2.797108322738495E-13</v>
      </c>
      <c r="J73" s="42">
        <f t="shared" si="2"/>
        <v>-1.8223631488169326E-14</v>
      </c>
      <c r="K73" s="42">
        <v>0</v>
      </c>
      <c r="L73" s="42">
        <v>-2.797108322738495E-13</v>
      </c>
      <c r="M73" s="18"/>
    </row>
    <row r="74" spans="1:13" s="31" customFormat="1" ht="12" customHeight="1">
      <c r="A74" s="16"/>
      <c r="B74" s="32">
        <v>59</v>
      </c>
      <c r="C74" s="34"/>
      <c r="D74" s="37" t="s">
        <v>123</v>
      </c>
      <c r="E74" s="42">
        <v>596.2466697044418</v>
      </c>
      <c r="F74" s="42">
        <v>596.2466692467</v>
      </c>
      <c r="G74" s="42">
        <f t="shared" si="0"/>
        <v>-7.67705614634906E-08</v>
      </c>
      <c r="H74" s="42">
        <v>596.2466785477295</v>
      </c>
      <c r="I74" s="42">
        <f t="shared" si="1"/>
        <v>1.3985541613692476E-13</v>
      </c>
      <c r="J74" s="42">
        <f t="shared" si="2"/>
        <v>2.3455966020509354E-14</v>
      </c>
      <c r="K74" s="42">
        <v>0</v>
      </c>
      <c r="L74" s="42">
        <v>1.3985541613692476E-13</v>
      </c>
      <c r="M74" s="18"/>
    </row>
    <row r="75" spans="1:13" s="31" customFormat="1" ht="12" customHeight="1">
      <c r="A75" s="16"/>
      <c r="B75" s="32">
        <v>60</v>
      </c>
      <c r="C75" s="34"/>
      <c r="D75" s="37" t="s">
        <v>124</v>
      </c>
      <c r="E75" s="42">
        <v>2231.261731857529</v>
      </c>
      <c r="F75" s="42">
        <v>2231.2617320864</v>
      </c>
      <c r="G75" s="42">
        <f t="shared" si="0"/>
        <v>1.0257480198561097E-08</v>
      </c>
      <c r="H75" s="42">
        <v>2231.261726397928</v>
      </c>
      <c r="I75" s="42">
        <f t="shared" si="1"/>
        <v>-5.59421664547699E-13</v>
      </c>
      <c r="J75" s="42">
        <f t="shared" si="2"/>
        <v>-2.5071987589039904E-14</v>
      </c>
      <c r="K75" s="42">
        <v>0</v>
      </c>
      <c r="L75" s="42">
        <v>-5.59421664547699E-13</v>
      </c>
      <c r="M75" s="18"/>
    </row>
    <row r="76" spans="1:13" s="31" customFormat="1" ht="12" customHeight="1">
      <c r="A76" s="16"/>
      <c r="B76" s="32">
        <v>61</v>
      </c>
      <c r="C76" s="34"/>
      <c r="D76" s="37" t="s">
        <v>125</v>
      </c>
      <c r="E76" s="42">
        <v>1515.3407872179712</v>
      </c>
      <c r="F76" s="42">
        <v>1515.3407869891</v>
      </c>
      <c r="G76" s="42">
        <f t="shared" si="0"/>
        <v>-1.5103609030120424E-08</v>
      </c>
      <c r="H76" s="42">
        <v>1515.3407869976643</v>
      </c>
      <c r="I76" s="42">
        <f t="shared" si="1"/>
        <v>5.59421664547699E-13</v>
      </c>
      <c r="J76" s="42">
        <f t="shared" si="2"/>
        <v>3.69172181829303E-14</v>
      </c>
      <c r="K76" s="42">
        <v>0</v>
      </c>
      <c r="L76" s="42">
        <v>5.59421664547699E-13</v>
      </c>
      <c r="M76" s="18"/>
    </row>
    <row r="77" spans="1:13" s="31" customFormat="1" ht="12" customHeight="1">
      <c r="A77" s="16"/>
      <c r="B77" s="32">
        <v>62</v>
      </c>
      <c r="C77" s="34"/>
      <c r="D77" s="37" t="s">
        <v>187</v>
      </c>
      <c r="E77" s="42">
        <v>16923.13153926847</v>
      </c>
      <c r="F77" s="42">
        <v>12479.470532546102</v>
      </c>
      <c r="G77" s="42">
        <f t="shared" si="0"/>
        <v>-26.257912115209223</v>
      </c>
      <c r="H77" s="42">
        <v>12479.470536298988</v>
      </c>
      <c r="I77" s="42">
        <f t="shared" si="1"/>
        <v>1262.3489755182827</v>
      </c>
      <c r="J77" s="42">
        <f t="shared" si="2"/>
        <v>10.115404914223825</v>
      </c>
      <c r="K77" s="42">
        <v>0</v>
      </c>
      <c r="L77" s="42">
        <v>1262.3489755182827</v>
      </c>
      <c r="M77" s="18"/>
    </row>
    <row r="78" spans="1:13" s="31" customFormat="1" ht="12" customHeight="1">
      <c r="A78" s="16"/>
      <c r="B78" s="32">
        <v>63</v>
      </c>
      <c r="C78" s="34"/>
      <c r="D78" s="37" t="s">
        <v>188</v>
      </c>
      <c r="E78" s="42">
        <v>16405.38854158203</v>
      </c>
      <c r="F78" s="42">
        <v>16405.388541810902</v>
      </c>
      <c r="G78" s="42">
        <f t="shared" si="0"/>
        <v>1.3951080291008111E-09</v>
      </c>
      <c r="H78" s="42">
        <v>16405.388290438652</v>
      </c>
      <c r="I78" s="42">
        <f t="shared" si="1"/>
        <v>9904.79351931912</v>
      </c>
      <c r="J78" s="42">
        <f t="shared" si="2"/>
        <v>60.3752449634197</v>
      </c>
      <c r="K78" s="42">
        <v>0</v>
      </c>
      <c r="L78" s="42">
        <v>9904.79351931912</v>
      </c>
      <c r="M78" s="18"/>
    </row>
    <row r="79" spans="1:13" s="31" customFormat="1" ht="12" customHeight="1">
      <c r="A79" s="16"/>
      <c r="B79" s="32">
        <v>64</v>
      </c>
      <c r="C79" s="34"/>
      <c r="D79" s="50" t="s">
        <v>126</v>
      </c>
      <c r="E79" s="42">
        <v>131.74603438652906</v>
      </c>
      <c r="F79" s="42">
        <v>131.7460346154</v>
      </c>
      <c r="G79" s="42">
        <f t="shared" si="0"/>
        <v>1.7372130400872265E-07</v>
      </c>
      <c r="H79" s="42">
        <v>131.74599902813517</v>
      </c>
      <c r="I79" s="42">
        <f t="shared" si="1"/>
        <v>1.7481927017115595E-14</v>
      </c>
      <c r="J79" s="42">
        <f t="shared" si="2"/>
        <v>1.3269414193869108E-14</v>
      </c>
      <c r="K79" s="42">
        <v>0</v>
      </c>
      <c r="L79" s="42">
        <v>1.7481927017115595E-14</v>
      </c>
      <c r="M79" s="18"/>
    </row>
    <row r="80" spans="1:13" s="31" customFormat="1" ht="12" customHeight="1">
      <c r="A80" s="16"/>
      <c r="B80" s="32">
        <v>65</v>
      </c>
      <c r="C80" s="34"/>
      <c r="D80" s="37" t="s">
        <v>127</v>
      </c>
      <c r="E80" s="42">
        <v>1344.6475291539707</v>
      </c>
      <c r="F80" s="42">
        <v>1344.6475289251</v>
      </c>
      <c r="G80" s="42">
        <f t="shared" si="0"/>
        <v>-1.7020880704876618E-08</v>
      </c>
      <c r="H80" s="42">
        <v>1344.6475369134982</v>
      </c>
      <c r="I80" s="42">
        <f t="shared" si="1"/>
        <v>-5.59421664547699E-13</v>
      </c>
      <c r="J80" s="42">
        <f t="shared" si="2"/>
        <v>-4.160359146273046E-14</v>
      </c>
      <c r="K80" s="42">
        <v>0</v>
      </c>
      <c r="L80" s="42">
        <v>-5.59421664547699E-13</v>
      </c>
      <c r="M80" s="18"/>
    </row>
    <row r="81" spans="1:13" s="31" customFormat="1" ht="12" customHeight="1">
      <c r="A81" s="16"/>
      <c r="B81" s="32">
        <v>66</v>
      </c>
      <c r="C81" s="34"/>
      <c r="D81" s="37" t="s">
        <v>128</v>
      </c>
      <c r="E81" s="42">
        <v>1475.677991711</v>
      </c>
      <c r="F81" s="42">
        <v>1475.677991711</v>
      </c>
      <c r="G81" s="42">
        <f t="shared" si="0"/>
        <v>0</v>
      </c>
      <c r="H81" s="42">
        <v>1475.6779646561224</v>
      </c>
      <c r="I81" s="42">
        <f t="shared" si="1"/>
        <v>0</v>
      </c>
      <c r="J81" s="42">
        <f t="shared" si="2"/>
        <v>0</v>
      </c>
      <c r="K81" s="42">
        <v>0</v>
      </c>
      <c r="L81" s="42">
        <v>0</v>
      </c>
      <c r="M81" s="18"/>
    </row>
    <row r="82" spans="1:13" s="31" customFormat="1" ht="12" customHeight="1">
      <c r="A82" s="16"/>
      <c r="B82" s="32">
        <v>67</v>
      </c>
      <c r="C82" s="34"/>
      <c r="D82" s="37" t="s">
        <v>129</v>
      </c>
      <c r="E82" s="42">
        <v>402.564315421</v>
      </c>
      <c r="F82" s="42">
        <v>402.564315421</v>
      </c>
      <c r="G82" s="42">
        <f t="shared" si="0"/>
        <v>0</v>
      </c>
      <c r="H82" s="42">
        <v>402.5642524593603</v>
      </c>
      <c r="I82" s="42">
        <f t="shared" si="1"/>
        <v>-6.992770806846238E-14</v>
      </c>
      <c r="J82" s="42">
        <f t="shared" si="2"/>
        <v>-1.7370567978766892E-14</v>
      </c>
      <c r="K82" s="42">
        <v>0</v>
      </c>
      <c r="L82" s="42">
        <v>-6.992770806846238E-14</v>
      </c>
      <c r="M82" s="18"/>
    </row>
    <row r="83" spans="1:13" s="31" customFormat="1" ht="12" customHeight="1">
      <c r="A83" s="16"/>
      <c r="B83" s="32">
        <v>68</v>
      </c>
      <c r="C83" s="34"/>
      <c r="D83" s="37" t="s">
        <v>189</v>
      </c>
      <c r="E83" s="42">
        <v>1827.260309545442</v>
      </c>
      <c r="F83" s="42">
        <v>1827.2603090877</v>
      </c>
      <c r="G83" s="42">
        <f aca="true" t="shared" si="3" ref="G83:G146">F83/E83*100-100</f>
        <v>-2.505072416170151E-08</v>
      </c>
      <c r="H83" s="42">
        <v>1827.260301736713</v>
      </c>
      <c r="I83" s="42">
        <f aca="true" t="shared" si="4" ref="I83:I146">+K83+L83</f>
        <v>427.4674492762101</v>
      </c>
      <c r="J83" s="42">
        <f aca="true" t="shared" si="5" ref="J83:J146">+I83/F83*100</f>
        <v>23.3938999906167</v>
      </c>
      <c r="K83" s="42">
        <v>0</v>
      </c>
      <c r="L83" s="42">
        <v>427.4674492762101</v>
      </c>
      <c r="M83" s="18"/>
    </row>
    <row r="84" spans="1:13" s="31" customFormat="1" ht="12" customHeight="1">
      <c r="A84" s="16"/>
      <c r="B84" s="32">
        <v>69</v>
      </c>
      <c r="C84" s="34"/>
      <c r="D84" s="37" t="s">
        <v>130</v>
      </c>
      <c r="E84" s="42">
        <v>653.6797972724419</v>
      </c>
      <c r="F84" s="42">
        <v>653.6797968147</v>
      </c>
      <c r="G84" s="42">
        <f t="shared" si="3"/>
        <v>-7.002539348377468E-08</v>
      </c>
      <c r="H84" s="42">
        <v>653.6797974122261</v>
      </c>
      <c r="I84" s="42">
        <f t="shared" si="4"/>
        <v>0</v>
      </c>
      <c r="J84" s="42">
        <f t="shared" si="5"/>
        <v>0</v>
      </c>
      <c r="K84" s="42">
        <v>0</v>
      </c>
      <c r="L84" s="42">
        <v>0</v>
      </c>
      <c r="M84" s="18"/>
    </row>
    <row r="85" spans="1:13" s="31" customFormat="1" ht="12" customHeight="1">
      <c r="A85" s="16"/>
      <c r="B85" s="32">
        <v>70</v>
      </c>
      <c r="C85" s="34"/>
      <c r="D85" s="37" t="s">
        <v>131</v>
      </c>
      <c r="E85" s="42">
        <v>730.4724347934418</v>
      </c>
      <c r="F85" s="42">
        <v>730.4724343357</v>
      </c>
      <c r="G85" s="42">
        <f t="shared" si="3"/>
        <v>-6.266380125907745E-08</v>
      </c>
      <c r="H85" s="42">
        <v>730.4724286192643</v>
      </c>
      <c r="I85" s="42">
        <f t="shared" si="4"/>
        <v>0</v>
      </c>
      <c r="J85" s="42">
        <f t="shared" si="5"/>
        <v>0</v>
      </c>
      <c r="K85" s="42">
        <v>0</v>
      </c>
      <c r="L85" s="42">
        <v>0</v>
      </c>
      <c r="M85" s="18"/>
    </row>
    <row r="86" spans="1:13" s="31" customFormat="1" ht="12" customHeight="1">
      <c r="A86" s="16"/>
      <c r="B86" s="32">
        <v>71</v>
      </c>
      <c r="C86" s="34"/>
      <c r="D86" s="37" t="s">
        <v>132</v>
      </c>
      <c r="E86" s="42">
        <v>267.2013318764419</v>
      </c>
      <c r="F86" s="42">
        <v>267.2013314187</v>
      </c>
      <c r="G86" s="42">
        <f t="shared" si="3"/>
        <v>-1.7130972196355287E-07</v>
      </c>
      <c r="H86" s="42">
        <v>267.2013294484304</v>
      </c>
      <c r="I86" s="42">
        <f t="shared" si="4"/>
        <v>-6.992770806846238E-14</v>
      </c>
      <c r="J86" s="42">
        <f t="shared" si="5"/>
        <v>-2.6170419023431744E-14</v>
      </c>
      <c r="K86" s="42">
        <v>0</v>
      </c>
      <c r="L86" s="42">
        <v>-6.992770806846238E-14</v>
      </c>
      <c r="M86" s="18"/>
    </row>
    <row r="87" spans="1:13" s="31" customFormat="1" ht="12" customHeight="1">
      <c r="A87" s="16"/>
      <c r="B87" s="32">
        <v>72</v>
      </c>
      <c r="C87" s="34"/>
      <c r="D87" s="37" t="s">
        <v>133</v>
      </c>
      <c r="E87" s="42">
        <v>608.3638566024418</v>
      </c>
      <c r="F87" s="42">
        <v>608.3638561447</v>
      </c>
      <c r="G87" s="42">
        <f t="shared" si="3"/>
        <v>-7.524145928528014E-08</v>
      </c>
      <c r="H87" s="42">
        <v>608.3638640179748</v>
      </c>
      <c r="I87" s="42">
        <f t="shared" si="4"/>
        <v>0</v>
      </c>
      <c r="J87" s="42">
        <f t="shared" si="5"/>
        <v>0</v>
      </c>
      <c r="K87" s="42">
        <v>0</v>
      </c>
      <c r="L87" s="42">
        <v>0</v>
      </c>
      <c r="M87" s="18"/>
    </row>
    <row r="88" spans="1:13" s="31" customFormat="1" ht="12" customHeight="1">
      <c r="A88" s="16"/>
      <c r="B88" s="32">
        <v>73</v>
      </c>
      <c r="C88" s="34"/>
      <c r="D88" s="37" t="s">
        <v>190</v>
      </c>
      <c r="E88" s="42">
        <v>833.4162447285582</v>
      </c>
      <c r="F88" s="42">
        <v>833.4162451863</v>
      </c>
      <c r="G88" s="42">
        <f t="shared" si="3"/>
        <v>5.4923560810493655E-08</v>
      </c>
      <c r="H88" s="42">
        <v>833.4162451863</v>
      </c>
      <c r="I88" s="42">
        <f t="shared" si="4"/>
        <v>83.34162240114448</v>
      </c>
      <c r="J88" s="42">
        <f t="shared" si="5"/>
        <v>9.999999745927015</v>
      </c>
      <c r="K88" s="42">
        <v>0</v>
      </c>
      <c r="L88" s="42">
        <v>83.34162240114448</v>
      </c>
      <c r="M88" s="18"/>
    </row>
    <row r="89" spans="1:13" s="31" customFormat="1" ht="12" customHeight="1">
      <c r="A89" s="16"/>
      <c r="B89" s="32">
        <v>74</v>
      </c>
      <c r="C89" s="34"/>
      <c r="D89" s="37" t="s">
        <v>134</v>
      </c>
      <c r="E89" s="42">
        <v>124.94771864747092</v>
      </c>
      <c r="F89" s="42">
        <v>124.9477184186</v>
      </c>
      <c r="G89" s="42">
        <f t="shared" si="3"/>
        <v>-1.8317334138373553E-07</v>
      </c>
      <c r="H89" s="42">
        <v>124.94771861099649</v>
      </c>
      <c r="I89" s="42">
        <f t="shared" si="4"/>
        <v>1.7481927017115595E-14</v>
      </c>
      <c r="J89" s="42">
        <f t="shared" si="5"/>
        <v>1.3991393551139221E-14</v>
      </c>
      <c r="K89" s="42">
        <v>0</v>
      </c>
      <c r="L89" s="42">
        <v>1.7481927017115595E-14</v>
      </c>
      <c r="M89" s="18"/>
    </row>
    <row r="90" spans="1:13" s="31" customFormat="1" ht="12" customHeight="1">
      <c r="A90" s="16"/>
      <c r="B90" s="32">
        <v>75</v>
      </c>
      <c r="C90" s="34"/>
      <c r="D90" s="37" t="s">
        <v>135</v>
      </c>
      <c r="E90" s="42">
        <v>227.43736626347098</v>
      </c>
      <c r="F90" s="42">
        <v>227.4373660346</v>
      </c>
      <c r="G90" s="42">
        <f t="shared" si="3"/>
        <v>-1.0063033073492988E-07</v>
      </c>
      <c r="H90" s="42">
        <v>227.43737273728527</v>
      </c>
      <c r="I90" s="42">
        <f t="shared" si="4"/>
        <v>0</v>
      </c>
      <c r="J90" s="42">
        <f t="shared" si="5"/>
        <v>0</v>
      </c>
      <c r="K90" s="42">
        <v>0</v>
      </c>
      <c r="L90" s="42">
        <v>0</v>
      </c>
      <c r="M90" s="18"/>
    </row>
    <row r="91" spans="1:13" s="31" customFormat="1" ht="12" customHeight="1">
      <c r="A91" s="16"/>
      <c r="B91" s="32">
        <v>76</v>
      </c>
      <c r="C91" s="34"/>
      <c r="D91" s="37" t="s">
        <v>136</v>
      </c>
      <c r="E91" s="42">
        <v>369.3693208540291</v>
      </c>
      <c r="F91" s="42">
        <v>369.3693210829</v>
      </c>
      <c r="G91" s="42">
        <f t="shared" si="3"/>
        <v>6.196260926571995E-08</v>
      </c>
      <c r="H91" s="42">
        <v>369.3693013967134</v>
      </c>
      <c r="I91" s="42">
        <f t="shared" si="4"/>
        <v>0</v>
      </c>
      <c r="J91" s="42">
        <f t="shared" si="5"/>
        <v>0</v>
      </c>
      <c r="K91" s="42">
        <v>0</v>
      </c>
      <c r="L91" s="42">
        <v>0</v>
      </c>
      <c r="M91" s="18"/>
    </row>
    <row r="92" spans="1:13" s="31" customFormat="1" ht="12" customHeight="1">
      <c r="A92" s="16"/>
      <c r="B92" s="32">
        <v>77</v>
      </c>
      <c r="C92" s="34"/>
      <c r="D92" s="37" t="s">
        <v>137</v>
      </c>
      <c r="E92" s="42">
        <v>283.50509105847095</v>
      </c>
      <c r="F92" s="42">
        <v>283.5050908296</v>
      </c>
      <c r="G92" s="42">
        <f t="shared" si="3"/>
        <v>-8.072903767697426E-08</v>
      </c>
      <c r="H92" s="42">
        <v>283.50509082984775</v>
      </c>
      <c r="I92" s="42">
        <f t="shared" si="4"/>
        <v>0</v>
      </c>
      <c r="J92" s="42">
        <f t="shared" si="5"/>
        <v>0</v>
      </c>
      <c r="K92" s="42">
        <v>0</v>
      </c>
      <c r="L92" s="42">
        <v>0</v>
      </c>
      <c r="M92" s="18"/>
    </row>
    <row r="93" spans="1:13" s="31" customFormat="1" ht="12" customHeight="1">
      <c r="A93" s="16"/>
      <c r="B93" s="32">
        <v>78</v>
      </c>
      <c r="C93" s="34"/>
      <c r="D93" s="37" t="s">
        <v>138</v>
      </c>
      <c r="E93" s="42">
        <v>4.85466941647093</v>
      </c>
      <c r="F93" s="42">
        <v>4.8546691876</v>
      </c>
      <c r="G93" s="42">
        <f t="shared" si="3"/>
        <v>-4.714449346465699E-06</v>
      </c>
      <c r="H93" s="42">
        <v>4.854669193154404</v>
      </c>
      <c r="I93" s="42">
        <f t="shared" si="4"/>
        <v>0</v>
      </c>
      <c r="J93" s="42">
        <f t="shared" si="5"/>
        <v>0</v>
      </c>
      <c r="K93" s="42">
        <v>0</v>
      </c>
      <c r="L93" s="42">
        <v>0</v>
      </c>
      <c r="M93" s="18"/>
    </row>
    <row r="94" spans="1:13" s="31" customFormat="1" ht="12" customHeight="1">
      <c r="A94" s="16"/>
      <c r="B94" s="32">
        <v>79</v>
      </c>
      <c r="C94" s="34"/>
      <c r="D94" s="37" t="s">
        <v>139</v>
      </c>
      <c r="E94" s="42">
        <v>2507.35739204</v>
      </c>
      <c r="F94" s="42">
        <v>2507.35739204</v>
      </c>
      <c r="G94" s="42">
        <f t="shared" si="3"/>
        <v>0</v>
      </c>
      <c r="H94" s="42">
        <v>2507.357332847062</v>
      </c>
      <c r="I94" s="42">
        <f t="shared" si="4"/>
        <v>2.797108322738495E-13</v>
      </c>
      <c r="J94" s="42">
        <f t="shared" si="5"/>
        <v>1.1155602833558371E-14</v>
      </c>
      <c r="K94" s="42">
        <v>0</v>
      </c>
      <c r="L94" s="42">
        <v>2.797108322738495E-13</v>
      </c>
      <c r="M94" s="18"/>
    </row>
    <row r="95" spans="1:13" s="31" customFormat="1" ht="12" customHeight="1">
      <c r="A95" s="16"/>
      <c r="B95" s="55">
        <v>80</v>
      </c>
      <c r="C95" s="56"/>
      <c r="D95" s="57" t="s">
        <v>140</v>
      </c>
      <c r="E95" s="58">
        <v>580.4487210000001</v>
      </c>
      <c r="F95" s="58">
        <v>580.448721</v>
      </c>
      <c r="G95" s="58">
        <f t="shared" si="3"/>
        <v>0</v>
      </c>
      <c r="H95" s="58">
        <v>580.4487209955369</v>
      </c>
      <c r="I95" s="58">
        <f t="shared" si="4"/>
        <v>-6.992770806846238E-14</v>
      </c>
      <c r="J95" s="58">
        <f t="shared" si="5"/>
        <v>-1.204718100644456E-14</v>
      </c>
      <c r="K95" s="58">
        <v>0</v>
      </c>
      <c r="L95" s="58">
        <v>-6.992770806846238E-14</v>
      </c>
      <c r="M95" s="18"/>
    </row>
    <row r="96" spans="1:13" s="31" customFormat="1" ht="12" customHeight="1">
      <c r="A96" s="16"/>
      <c r="B96" s="32">
        <v>82</v>
      </c>
      <c r="C96" s="34"/>
      <c r="D96" s="37" t="s">
        <v>141</v>
      </c>
      <c r="E96" s="42">
        <v>11.809701091941863</v>
      </c>
      <c r="F96" s="42">
        <v>11.8097006342</v>
      </c>
      <c r="G96" s="42">
        <f t="shared" si="3"/>
        <v>-3.875981775536275E-06</v>
      </c>
      <c r="H96" s="42">
        <v>11.809700615723893</v>
      </c>
      <c r="I96" s="42">
        <f t="shared" si="4"/>
        <v>2.1852408771394494E-15</v>
      </c>
      <c r="J96" s="42">
        <f t="shared" si="5"/>
        <v>1.8503778756348465E-14</v>
      </c>
      <c r="K96" s="42">
        <v>0</v>
      </c>
      <c r="L96" s="42">
        <v>2.1852408771394494E-15</v>
      </c>
      <c r="M96" s="18"/>
    </row>
    <row r="97" spans="1:13" s="31" customFormat="1" ht="12" customHeight="1">
      <c r="A97" s="16"/>
      <c r="B97" s="32">
        <v>83</v>
      </c>
      <c r="C97" s="34"/>
      <c r="D97" s="37" t="s">
        <v>142</v>
      </c>
      <c r="E97" s="42">
        <v>18.01564050147093</v>
      </c>
      <c r="F97" s="42">
        <v>18.015640272600002</v>
      </c>
      <c r="G97" s="42">
        <f t="shared" si="3"/>
        <v>-1.2704012846143087E-06</v>
      </c>
      <c r="H97" s="42">
        <v>18.01563948597593</v>
      </c>
      <c r="I97" s="42">
        <f t="shared" si="4"/>
        <v>2.1852408771394494E-15</v>
      </c>
      <c r="J97" s="42">
        <f t="shared" si="5"/>
        <v>1.2129687560774531E-14</v>
      </c>
      <c r="K97" s="42">
        <v>0</v>
      </c>
      <c r="L97" s="42">
        <v>2.1852408771394494E-15</v>
      </c>
      <c r="M97" s="18"/>
    </row>
    <row r="98" spans="1:13" s="31" customFormat="1" ht="12" customHeight="1">
      <c r="A98" s="16"/>
      <c r="B98" s="32">
        <v>84</v>
      </c>
      <c r="C98" s="34"/>
      <c r="D98" s="37" t="s">
        <v>143</v>
      </c>
      <c r="E98" s="42">
        <v>265.89629610000003</v>
      </c>
      <c r="F98" s="42">
        <v>265.89629610000003</v>
      </c>
      <c r="G98" s="42">
        <f t="shared" si="3"/>
        <v>0</v>
      </c>
      <c r="H98" s="42">
        <v>265.89629610000003</v>
      </c>
      <c r="I98" s="42">
        <f t="shared" si="4"/>
        <v>0</v>
      </c>
      <c r="J98" s="42">
        <f t="shared" si="5"/>
        <v>0</v>
      </c>
      <c r="K98" s="42">
        <v>0</v>
      </c>
      <c r="L98" s="42">
        <v>0</v>
      </c>
      <c r="M98" s="18"/>
    </row>
    <row r="99" spans="1:13" s="31" customFormat="1" ht="12" customHeight="1">
      <c r="A99" s="16"/>
      <c r="B99" s="32">
        <v>87</v>
      </c>
      <c r="C99" s="34"/>
      <c r="D99" s="37" t="s">
        <v>144</v>
      </c>
      <c r="E99" s="42">
        <v>968.399270487</v>
      </c>
      <c r="F99" s="42">
        <v>968.399270487</v>
      </c>
      <c r="G99" s="42">
        <f t="shared" si="3"/>
        <v>0</v>
      </c>
      <c r="H99" s="42">
        <v>968.39927898649</v>
      </c>
      <c r="I99" s="42">
        <f t="shared" si="4"/>
        <v>-2.797108322738495E-13</v>
      </c>
      <c r="J99" s="42">
        <f t="shared" si="5"/>
        <v>-2.8883833435064984E-14</v>
      </c>
      <c r="K99" s="42">
        <v>0</v>
      </c>
      <c r="L99" s="42">
        <v>-2.797108322738495E-13</v>
      </c>
      <c r="M99" s="18"/>
    </row>
    <row r="100" spans="1:13" s="31" customFormat="1" ht="12" customHeight="1">
      <c r="A100" s="16"/>
      <c r="B100" s="32">
        <v>90</v>
      </c>
      <c r="C100" s="34"/>
      <c r="D100" s="37" t="s">
        <v>145</v>
      </c>
      <c r="E100" s="42">
        <v>264.538176</v>
      </c>
      <c r="F100" s="42">
        <v>264.53817599999996</v>
      </c>
      <c r="G100" s="42">
        <f t="shared" si="3"/>
        <v>0</v>
      </c>
      <c r="H100" s="42">
        <v>264.5381759999999</v>
      </c>
      <c r="I100" s="42">
        <f t="shared" si="4"/>
        <v>-3.496385403423119E-14</v>
      </c>
      <c r="J100" s="42">
        <f t="shared" si="5"/>
        <v>-1.3216940769347104E-14</v>
      </c>
      <c r="K100" s="42">
        <v>0</v>
      </c>
      <c r="L100" s="42">
        <v>-3.496385403423119E-14</v>
      </c>
      <c r="M100" s="18"/>
    </row>
    <row r="101" spans="1:13" s="31" customFormat="1" ht="12" customHeight="1">
      <c r="A101" s="16"/>
      <c r="B101" s="32">
        <v>91</v>
      </c>
      <c r="C101" s="34"/>
      <c r="D101" s="37" t="s">
        <v>146</v>
      </c>
      <c r="E101" s="42">
        <v>226.65920281197094</v>
      </c>
      <c r="F101" s="42">
        <v>226.6592025831</v>
      </c>
      <c r="G101" s="42">
        <f t="shared" si="3"/>
        <v>-1.0097579661305645E-07</v>
      </c>
      <c r="H101" s="42">
        <v>226.65920258482188</v>
      </c>
      <c r="I101" s="42">
        <f t="shared" si="4"/>
        <v>-3.496385403423119E-14</v>
      </c>
      <c r="J101" s="42">
        <f t="shared" si="5"/>
        <v>-1.542573768713953E-14</v>
      </c>
      <c r="K101" s="42">
        <v>0</v>
      </c>
      <c r="L101" s="42">
        <v>-3.496385403423119E-14</v>
      </c>
      <c r="M101" s="18"/>
    </row>
    <row r="102" spans="1:13" s="31" customFormat="1" ht="12" customHeight="1">
      <c r="A102" s="16"/>
      <c r="B102" s="32">
        <v>92</v>
      </c>
      <c r="C102" s="34"/>
      <c r="D102" s="37" t="s">
        <v>147</v>
      </c>
      <c r="E102" s="42">
        <v>636.7514985290582</v>
      </c>
      <c r="F102" s="42">
        <v>636.7514989868</v>
      </c>
      <c r="G102" s="42">
        <f t="shared" si="3"/>
        <v>7.188705808403029E-08</v>
      </c>
      <c r="H102" s="42">
        <v>636.7514909256573</v>
      </c>
      <c r="I102" s="42">
        <f t="shared" si="4"/>
        <v>1.3985541613692476E-13</v>
      </c>
      <c r="J102" s="42">
        <f t="shared" si="5"/>
        <v>2.1963892721016427E-14</v>
      </c>
      <c r="K102" s="42">
        <v>0</v>
      </c>
      <c r="L102" s="42">
        <v>1.3985541613692476E-13</v>
      </c>
      <c r="M102" s="18"/>
    </row>
    <row r="103" spans="1:13" s="31" customFormat="1" ht="12" customHeight="1">
      <c r="A103" s="16"/>
      <c r="B103" s="32">
        <v>93</v>
      </c>
      <c r="C103" s="34"/>
      <c r="D103" s="37" t="s">
        <v>148</v>
      </c>
      <c r="E103" s="42">
        <v>341.86986864555814</v>
      </c>
      <c r="F103" s="42">
        <v>341.8698691033</v>
      </c>
      <c r="G103" s="42">
        <f t="shared" si="3"/>
        <v>1.3389360731252964E-07</v>
      </c>
      <c r="H103" s="42">
        <v>341.8698623980944</v>
      </c>
      <c r="I103" s="42">
        <f t="shared" si="4"/>
        <v>-6.992770806846238E-14</v>
      </c>
      <c r="J103" s="42">
        <f t="shared" si="5"/>
        <v>-2.0454481189546686E-14</v>
      </c>
      <c r="K103" s="42">
        <v>0</v>
      </c>
      <c r="L103" s="42">
        <v>-6.992770806846238E-14</v>
      </c>
      <c r="M103" s="18"/>
    </row>
    <row r="104" spans="1:13" s="31" customFormat="1" ht="12" customHeight="1">
      <c r="A104" s="16"/>
      <c r="B104" s="32">
        <v>94</v>
      </c>
      <c r="C104" s="34"/>
      <c r="D104" s="37" t="s">
        <v>149</v>
      </c>
      <c r="E104" s="42">
        <v>113.96399100000001</v>
      </c>
      <c r="F104" s="42">
        <v>113.96399100000001</v>
      </c>
      <c r="G104" s="42">
        <f t="shared" si="3"/>
        <v>0</v>
      </c>
      <c r="H104" s="42">
        <v>113.96399100000001</v>
      </c>
      <c r="I104" s="42">
        <f t="shared" si="4"/>
        <v>0</v>
      </c>
      <c r="J104" s="42">
        <f t="shared" si="5"/>
        <v>0</v>
      </c>
      <c r="K104" s="42">
        <v>0</v>
      </c>
      <c r="L104" s="42">
        <v>0</v>
      </c>
      <c r="M104" s="18"/>
    </row>
    <row r="105" spans="1:13" s="31" customFormat="1" ht="12" customHeight="1">
      <c r="A105" s="16"/>
      <c r="B105" s="32">
        <v>95</v>
      </c>
      <c r="C105" s="34"/>
      <c r="D105" s="37" t="s">
        <v>191</v>
      </c>
      <c r="E105" s="42">
        <v>151.63489648100003</v>
      </c>
      <c r="F105" s="42">
        <v>151.634896481</v>
      </c>
      <c r="G105" s="42">
        <f t="shared" si="3"/>
        <v>0</v>
      </c>
      <c r="H105" s="42">
        <v>151.63489451451093</v>
      </c>
      <c r="I105" s="42">
        <f t="shared" si="4"/>
        <v>3.496385403423119E-14</v>
      </c>
      <c r="J105" s="42">
        <f t="shared" si="5"/>
        <v>2.3057920601154098E-14</v>
      </c>
      <c r="K105" s="42">
        <v>0</v>
      </c>
      <c r="L105" s="42">
        <v>3.496385403423119E-14</v>
      </c>
      <c r="M105" s="18"/>
    </row>
    <row r="106" spans="1:13" s="31" customFormat="1" ht="12" customHeight="1">
      <c r="A106" s="16"/>
      <c r="B106" s="32">
        <v>98</v>
      </c>
      <c r="C106" s="34"/>
      <c r="D106" s="37" t="s">
        <v>150</v>
      </c>
      <c r="E106" s="42">
        <v>68.48436756247094</v>
      </c>
      <c r="F106" s="42">
        <v>68.4843673336</v>
      </c>
      <c r="G106" s="42">
        <f t="shared" si="3"/>
        <v>-3.341944108115058E-07</v>
      </c>
      <c r="H106" s="42">
        <v>68.48437007828359</v>
      </c>
      <c r="I106" s="42">
        <f t="shared" si="4"/>
        <v>0</v>
      </c>
      <c r="J106" s="42">
        <f t="shared" si="5"/>
        <v>0</v>
      </c>
      <c r="K106" s="42">
        <v>0</v>
      </c>
      <c r="L106" s="42">
        <v>0</v>
      </c>
      <c r="M106" s="18"/>
    </row>
    <row r="107" spans="1:13" s="31" customFormat="1" ht="12" customHeight="1">
      <c r="A107" s="16"/>
      <c r="B107" s="32">
        <v>99</v>
      </c>
      <c r="C107" s="34"/>
      <c r="D107" s="37" t="s">
        <v>151</v>
      </c>
      <c r="E107" s="42">
        <v>882.088829348442</v>
      </c>
      <c r="F107" s="42">
        <v>882.0888288906999</v>
      </c>
      <c r="G107" s="42">
        <f t="shared" si="3"/>
        <v>-5.189296814478439E-08</v>
      </c>
      <c r="H107" s="42">
        <v>882.0888302788437</v>
      </c>
      <c r="I107" s="42">
        <f t="shared" si="4"/>
        <v>-1.3985541613692476E-13</v>
      </c>
      <c r="J107" s="42">
        <f t="shared" si="5"/>
        <v>-1.5855026337064555E-14</v>
      </c>
      <c r="K107" s="42">
        <v>0</v>
      </c>
      <c r="L107" s="42">
        <v>-1.3985541613692476E-13</v>
      </c>
      <c r="M107" s="18"/>
    </row>
    <row r="108" spans="1:13" s="31" customFormat="1" ht="12" customHeight="1">
      <c r="A108" s="16"/>
      <c r="B108" s="32">
        <v>100</v>
      </c>
      <c r="C108" s="34"/>
      <c r="D108" s="37" t="s">
        <v>152</v>
      </c>
      <c r="E108" s="42">
        <v>1567.1346849755</v>
      </c>
      <c r="F108" s="42">
        <v>1567.1346849755</v>
      </c>
      <c r="G108" s="42">
        <f t="shared" si="3"/>
        <v>0</v>
      </c>
      <c r="H108" s="42">
        <v>1567.13467888345</v>
      </c>
      <c r="I108" s="42">
        <f t="shared" si="4"/>
        <v>0</v>
      </c>
      <c r="J108" s="42">
        <f t="shared" si="5"/>
        <v>0</v>
      </c>
      <c r="K108" s="42">
        <v>0</v>
      </c>
      <c r="L108" s="42">
        <v>0</v>
      </c>
      <c r="M108" s="18"/>
    </row>
    <row r="109" spans="1:13" s="31" customFormat="1" ht="12" customHeight="1">
      <c r="A109" s="16"/>
      <c r="B109" s="32">
        <v>101</v>
      </c>
      <c r="C109" s="34"/>
      <c r="D109" s="37" t="s">
        <v>192</v>
      </c>
      <c r="E109" s="42">
        <v>548.8313898285</v>
      </c>
      <c r="F109" s="42">
        <v>548.8313898285</v>
      </c>
      <c r="G109" s="42">
        <f t="shared" si="3"/>
        <v>0</v>
      </c>
      <c r="H109" s="42">
        <v>548.8313932147007</v>
      </c>
      <c r="I109" s="42">
        <f t="shared" si="4"/>
        <v>7.237801118340675</v>
      </c>
      <c r="J109" s="42">
        <f t="shared" si="5"/>
        <v>1.3187658819227446</v>
      </c>
      <c r="K109" s="42">
        <v>0</v>
      </c>
      <c r="L109" s="42">
        <v>7.237801118340675</v>
      </c>
      <c r="M109" s="18"/>
    </row>
    <row r="110" spans="1:13" s="31" customFormat="1" ht="12" customHeight="1">
      <c r="A110" s="16"/>
      <c r="B110" s="32">
        <v>102</v>
      </c>
      <c r="C110" s="34"/>
      <c r="D110" s="37" t="s">
        <v>153</v>
      </c>
      <c r="E110" s="42">
        <v>379.67274797105813</v>
      </c>
      <c r="F110" s="42">
        <v>379.6727484288</v>
      </c>
      <c r="G110" s="42">
        <f t="shared" si="3"/>
        <v>1.2056220555223263E-07</v>
      </c>
      <c r="H110" s="42">
        <v>379.67274896014465</v>
      </c>
      <c r="I110" s="42">
        <f t="shared" si="4"/>
        <v>0</v>
      </c>
      <c r="J110" s="42">
        <f t="shared" si="5"/>
        <v>0</v>
      </c>
      <c r="K110" s="42">
        <v>0</v>
      </c>
      <c r="L110" s="42">
        <v>0</v>
      </c>
      <c r="M110" s="18"/>
    </row>
    <row r="111" spans="1:13" s="31" customFormat="1" ht="12" customHeight="1">
      <c r="A111" s="16"/>
      <c r="B111" s="32">
        <v>103</v>
      </c>
      <c r="C111" s="34"/>
      <c r="D111" s="50" t="s">
        <v>154</v>
      </c>
      <c r="E111" s="42">
        <v>131.70127524305812</v>
      </c>
      <c r="F111" s="42">
        <v>131.70127570079998</v>
      </c>
      <c r="G111" s="42">
        <f t="shared" si="3"/>
        <v>3.475606860092739E-07</v>
      </c>
      <c r="H111" s="42">
        <v>131.70127510734574</v>
      </c>
      <c r="I111" s="42">
        <f t="shared" si="4"/>
        <v>3.496385403423119E-14</v>
      </c>
      <c r="J111" s="42">
        <f t="shared" si="5"/>
        <v>2.6547847656132316E-14</v>
      </c>
      <c r="K111" s="42">
        <v>0</v>
      </c>
      <c r="L111" s="42">
        <v>3.496385403423119E-14</v>
      </c>
      <c r="M111" s="18"/>
    </row>
    <row r="112" spans="1:13" s="31" customFormat="1" ht="12" customHeight="1">
      <c r="A112" s="16"/>
      <c r="B112" s="32">
        <v>104</v>
      </c>
      <c r="C112" s="34"/>
      <c r="D112" s="50" t="s">
        <v>193</v>
      </c>
      <c r="E112" s="42">
        <v>3743.6114861374713</v>
      </c>
      <c r="F112" s="42">
        <v>3666.6035568274</v>
      </c>
      <c r="G112" s="42">
        <f t="shared" si="3"/>
        <v>-2.057049178186105</v>
      </c>
      <c r="H112" s="42">
        <v>3666.6035572121373</v>
      </c>
      <c r="I112" s="42">
        <f t="shared" si="4"/>
        <v>217.80236289051678</v>
      </c>
      <c r="J112" s="42">
        <f t="shared" si="5"/>
        <v>5.940166683277166</v>
      </c>
      <c r="K112" s="42">
        <v>0</v>
      </c>
      <c r="L112" s="42">
        <v>217.80236289051678</v>
      </c>
      <c r="M112" s="18"/>
    </row>
    <row r="113" spans="1:13" s="31" customFormat="1" ht="12" customHeight="1">
      <c r="A113" s="16"/>
      <c r="B113" s="32">
        <v>105</v>
      </c>
      <c r="C113" s="34"/>
      <c r="D113" s="37" t="s">
        <v>155</v>
      </c>
      <c r="E113" s="42">
        <v>1997.019023517442</v>
      </c>
      <c r="F113" s="42">
        <v>1997.0190230597</v>
      </c>
      <c r="G113" s="42">
        <f t="shared" si="3"/>
        <v>-2.2921270215192635E-08</v>
      </c>
      <c r="H113" s="42">
        <v>1997.0190324468967</v>
      </c>
      <c r="I113" s="42">
        <f t="shared" si="4"/>
        <v>2.797108322738495E-13</v>
      </c>
      <c r="J113" s="42">
        <f t="shared" si="5"/>
        <v>1.4006418018256789E-14</v>
      </c>
      <c r="K113" s="42">
        <v>0</v>
      </c>
      <c r="L113" s="42">
        <v>2.797108322738495E-13</v>
      </c>
      <c r="M113" s="18"/>
    </row>
    <row r="114" spans="1:13" s="31" customFormat="1" ht="12" customHeight="1">
      <c r="A114" s="16"/>
      <c r="B114" s="32">
        <v>106</v>
      </c>
      <c r="C114" s="34"/>
      <c r="D114" s="37" t="s">
        <v>156</v>
      </c>
      <c r="E114" s="42">
        <v>1466.3024359539997</v>
      </c>
      <c r="F114" s="42">
        <v>1466.3024359540002</v>
      </c>
      <c r="G114" s="42">
        <f t="shared" si="3"/>
        <v>0</v>
      </c>
      <c r="H114" s="42">
        <v>1466.3024311740483</v>
      </c>
      <c r="I114" s="42">
        <f t="shared" si="4"/>
        <v>-2.797108322738495E-13</v>
      </c>
      <c r="J114" s="42">
        <f t="shared" si="5"/>
        <v>-1.9075930409395052E-14</v>
      </c>
      <c r="K114" s="42">
        <v>0</v>
      </c>
      <c r="L114" s="42">
        <v>-2.797108322738495E-13</v>
      </c>
      <c r="M114" s="18"/>
    </row>
    <row r="115" spans="1:13" s="31" customFormat="1" ht="12" customHeight="1">
      <c r="A115" s="16"/>
      <c r="B115" s="32">
        <v>107</v>
      </c>
      <c r="C115" s="34"/>
      <c r="D115" s="37" t="s">
        <v>157</v>
      </c>
      <c r="E115" s="42">
        <v>1190.632930010558</v>
      </c>
      <c r="F115" s="42">
        <v>1190.6329304683</v>
      </c>
      <c r="G115" s="42">
        <f t="shared" si="3"/>
        <v>3.844525053864345E-08</v>
      </c>
      <c r="H115" s="42">
        <v>1190.6329304683</v>
      </c>
      <c r="I115" s="42">
        <f t="shared" si="4"/>
        <v>0</v>
      </c>
      <c r="J115" s="42">
        <f t="shared" si="5"/>
        <v>0</v>
      </c>
      <c r="K115" s="42">
        <v>0</v>
      </c>
      <c r="L115" s="42">
        <v>0</v>
      </c>
      <c r="M115" s="18"/>
    </row>
    <row r="116" spans="1:13" s="31" customFormat="1" ht="12" customHeight="1">
      <c r="A116" s="16"/>
      <c r="B116" s="32">
        <v>108</v>
      </c>
      <c r="C116" s="34"/>
      <c r="D116" s="37" t="s">
        <v>158</v>
      </c>
      <c r="E116" s="42">
        <v>674.3668204159419</v>
      </c>
      <c r="F116" s="42">
        <v>674.3668199582</v>
      </c>
      <c r="G116" s="42">
        <f t="shared" si="3"/>
        <v>-6.787728068502474E-08</v>
      </c>
      <c r="H116" s="42">
        <v>674.3668060382636</v>
      </c>
      <c r="I116" s="42">
        <f t="shared" si="4"/>
        <v>0</v>
      </c>
      <c r="J116" s="42">
        <f t="shared" si="5"/>
        <v>0</v>
      </c>
      <c r="K116" s="42">
        <v>0</v>
      </c>
      <c r="L116" s="42">
        <v>0</v>
      </c>
      <c r="M116" s="18"/>
    </row>
    <row r="117" spans="1:13" s="31" customFormat="1" ht="12" customHeight="1">
      <c r="A117" s="16"/>
      <c r="B117" s="32">
        <v>110</v>
      </c>
      <c r="C117" s="34"/>
      <c r="D117" s="37" t="s">
        <v>159</v>
      </c>
      <c r="E117" s="42">
        <v>103.35730875605815</v>
      </c>
      <c r="F117" s="42">
        <v>103.3573092138</v>
      </c>
      <c r="G117" s="42">
        <f t="shared" si="3"/>
        <v>4.428732296446469E-07</v>
      </c>
      <c r="H117" s="42">
        <v>103.35731648004874</v>
      </c>
      <c r="I117" s="42">
        <f t="shared" si="4"/>
        <v>1.7481927017115595E-14</v>
      </c>
      <c r="J117" s="42">
        <f t="shared" si="5"/>
        <v>1.6914069406502558E-14</v>
      </c>
      <c r="K117" s="42">
        <v>0</v>
      </c>
      <c r="L117" s="42">
        <v>1.7481927017115595E-14</v>
      </c>
      <c r="M117" s="18"/>
    </row>
    <row r="118" spans="1:13" s="31" customFormat="1" ht="12" customHeight="1">
      <c r="A118" s="16"/>
      <c r="B118" s="32">
        <v>111</v>
      </c>
      <c r="C118" s="34"/>
      <c r="D118" s="37" t="s">
        <v>194</v>
      </c>
      <c r="E118" s="42">
        <v>619.4914651045582</v>
      </c>
      <c r="F118" s="42">
        <v>619.4914655622999</v>
      </c>
      <c r="G118" s="42">
        <f t="shared" si="3"/>
        <v>7.388992173673614E-08</v>
      </c>
      <c r="H118" s="42">
        <v>619.4914655622999</v>
      </c>
      <c r="I118" s="42">
        <f t="shared" si="4"/>
        <v>61.94914679803144</v>
      </c>
      <c r="J118" s="42">
        <f t="shared" si="5"/>
        <v>10.00000003903225</v>
      </c>
      <c r="K118" s="42">
        <v>0</v>
      </c>
      <c r="L118" s="42">
        <v>61.94914679803144</v>
      </c>
      <c r="M118" s="18"/>
    </row>
    <row r="119" spans="1:13" s="31" customFormat="1" ht="12" customHeight="1">
      <c r="A119" s="16"/>
      <c r="B119" s="32">
        <v>112</v>
      </c>
      <c r="C119" s="34"/>
      <c r="D119" s="37" t="s">
        <v>160</v>
      </c>
      <c r="E119" s="42">
        <v>269.45427551849997</v>
      </c>
      <c r="F119" s="42">
        <v>269.45427551849997</v>
      </c>
      <c r="G119" s="42">
        <f t="shared" si="3"/>
        <v>0</v>
      </c>
      <c r="H119" s="42">
        <v>269.4542743207009</v>
      </c>
      <c r="I119" s="42">
        <f t="shared" si="4"/>
        <v>0</v>
      </c>
      <c r="J119" s="42">
        <f t="shared" si="5"/>
        <v>0</v>
      </c>
      <c r="K119" s="42">
        <v>0</v>
      </c>
      <c r="L119" s="42">
        <v>0</v>
      </c>
      <c r="M119" s="18"/>
    </row>
    <row r="120" spans="1:13" s="31" customFormat="1" ht="12" customHeight="1">
      <c r="A120" s="16"/>
      <c r="B120" s="32">
        <v>113</v>
      </c>
      <c r="C120" s="34"/>
      <c r="D120" s="37" t="s">
        <v>161</v>
      </c>
      <c r="E120" s="42">
        <v>705.6087002699418</v>
      </c>
      <c r="F120" s="42">
        <v>705.6086998122</v>
      </c>
      <c r="G120" s="42">
        <f t="shared" si="3"/>
        <v>-6.487189807558025E-08</v>
      </c>
      <c r="H120" s="42">
        <v>705.6087047334714</v>
      </c>
      <c r="I120" s="42">
        <f t="shared" si="4"/>
        <v>0</v>
      </c>
      <c r="J120" s="42">
        <f t="shared" si="5"/>
        <v>0</v>
      </c>
      <c r="K120" s="42">
        <v>0</v>
      </c>
      <c r="L120" s="42">
        <v>0</v>
      </c>
      <c r="M120" s="18"/>
    </row>
    <row r="121" spans="1:13" s="31" customFormat="1" ht="12" customHeight="1">
      <c r="A121" s="16"/>
      <c r="B121" s="32">
        <v>114</v>
      </c>
      <c r="C121" s="34"/>
      <c r="D121" s="37" t="s">
        <v>162</v>
      </c>
      <c r="E121" s="42">
        <v>601.3125950000001</v>
      </c>
      <c r="F121" s="42">
        <v>601.312595</v>
      </c>
      <c r="G121" s="42">
        <f t="shared" si="3"/>
        <v>0</v>
      </c>
      <c r="H121" s="42">
        <v>601.3126007598219</v>
      </c>
      <c r="I121" s="42">
        <f t="shared" si="4"/>
        <v>0</v>
      </c>
      <c r="J121" s="42">
        <f t="shared" si="5"/>
        <v>0</v>
      </c>
      <c r="K121" s="42">
        <v>0</v>
      </c>
      <c r="L121" s="42">
        <v>0</v>
      </c>
      <c r="M121" s="18"/>
    </row>
    <row r="122" spans="1:13" s="31" customFormat="1" ht="12" customHeight="1">
      <c r="A122" s="16"/>
      <c r="B122" s="32">
        <v>117</v>
      </c>
      <c r="C122" s="34"/>
      <c r="D122" s="37" t="s">
        <v>163</v>
      </c>
      <c r="E122" s="42">
        <v>869.98418</v>
      </c>
      <c r="F122" s="42">
        <v>869.98418</v>
      </c>
      <c r="G122" s="42">
        <f t="shared" si="3"/>
        <v>0</v>
      </c>
      <c r="H122" s="42">
        <v>869.98418</v>
      </c>
      <c r="I122" s="42">
        <f t="shared" si="4"/>
        <v>1.3985541613692476E-13</v>
      </c>
      <c r="J122" s="42">
        <f t="shared" si="5"/>
        <v>1.607562750588462E-14</v>
      </c>
      <c r="K122" s="42">
        <v>0</v>
      </c>
      <c r="L122" s="42">
        <v>1.3985541613692476E-13</v>
      </c>
      <c r="M122" s="18"/>
    </row>
    <row r="123" spans="1:13" s="31" customFormat="1" ht="12" customHeight="1">
      <c r="A123" s="16"/>
      <c r="B123" s="32">
        <v>118</v>
      </c>
      <c r="C123" s="34"/>
      <c r="D123" s="37" t="s">
        <v>164</v>
      </c>
      <c r="E123" s="42">
        <v>405.9388502115</v>
      </c>
      <c r="F123" s="42">
        <v>405.9388502115</v>
      </c>
      <c r="G123" s="42">
        <f t="shared" si="3"/>
        <v>0</v>
      </c>
      <c r="H123" s="42">
        <v>405.9388403773399</v>
      </c>
      <c r="I123" s="42">
        <f t="shared" si="4"/>
        <v>-6.992770806846238E-14</v>
      </c>
      <c r="J123" s="42">
        <f t="shared" si="5"/>
        <v>-1.7226167939340874E-14</v>
      </c>
      <c r="K123" s="42">
        <v>0</v>
      </c>
      <c r="L123" s="42">
        <v>-6.992770806846238E-14</v>
      </c>
      <c r="M123" s="18"/>
    </row>
    <row r="124" spans="1:13" s="31" customFormat="1" ht="12" customHeight="1">
      <c r="A124" s="16"/>
      <c r="B124" s="32">
        <v>122</v>
      </c>
      <c r="C124" s="34"/>
      <c r="D124" s="37" t="s">
        <v>165</v>
      </c>
      <c r="E124" s="42">
        <v>212.66725859702908</v>
      </c>
      <c r="F124" s="42">
        <v>212.6672588259</v>
      </c>
      <c r="G124" s="42">
        <f t="shared" si="3"/>
        <v>1.0761927171643038E-07</v>
      </c>
      <c r="H124" s="42">
        <v>212.66724954577248</v>
      </c>
      <c r="I124" s="42">
        <f t="shared" si="4"/>
        <v>-6.992770806846238E-14</v>
      </c>
      <c r="J124" s="42">
        <f t="shared" si="5"/>
        <v>-3.288127587411501E-14</v>
      </c>
      <c r="K124" s="42">
        <v>0</v>
      </c>
      <c r="L124" s="42">
        <v>-6.992770806846238E-14</v>
      </c>
      <c r="M124" s="18"/>
    </row>
    <row r="125" spans="1:13" s="31" customFormat="1" ht="12" customHeight="1">
      <c r="A125" s="16"/>
      <c r="B125" s="32">
        <v>123</v>
      </c>
      <c r="C125" s="34"/>
      <c r="D125" s="37" t="s">
        <v>166</v>
      </c>
      <c r="E125" s="42">
        <v>104.28350821394187</v>
      </c>
      <c r="F125" s="42">
        <v>104.2835077562</v>
      </c>
      <c r="G125" s="42">
        <f t="shared" si="3"/>
        <v>-4.389398498005903E-07</v>
      </c>
      <c r="H125" s="42">
        <v>104.28351435652348</v>
      </c>
      <c r="I125" s="42">
        <f t="shared" si="4"/>
        <v>-1.7481927017115595E-14</v>
      </c>
      <c r="J125" s="42">
        <f t="shared" si="5"/>
        <v>-1.676384635812774E-14</v>
      </c>
      <c r="K125" s="42">
        <v>0</v>
      </c>
      <c r="L125" s="42">
        <v>-1.7481927017115595E-14</v>
      </c>
      <c r="M125" s="18"/>
    </row>
    <row r="126" spans="1:13" s="31" customFormat="1" ht="12" customHeight="1">
      <c r="A126" s="16"/>
      <c r="B126" s="32">
        <v>124</v>
      </c>
      <c r="C126" s="34"/>
      <c r="D126" s="37" t="s">
        <v>167</v>
      </c>
      <c r="E126" s="42">
        <v>1058.9918054810291</v>
      </c>
      <c r="F126" s="42">
        <v>1058.9918057099</v>
      </c>
      <c r="G126" s="42">
        <f t="shared" si="3"/>
        <v>2.161215206797351E-08</v>
      </c>
      <c r="H126" s="42">
        <v>1058.992288478114</v>
      </c>
      <c r="I126" s="42">
        <f t="shared" si="4"/>
        <v>-2.797108322738495E-13</v>
      </c>
      <c r="J126" s="42">
        <f t="shared" si="5"/>
        <v>-2.6412936414209934E-14</v>
      </c>
      <c r="K126" s="42">
        <v>0</v>
      </c>
      <c r="L126" s="42">
        <v>-2.797108322738495E-13</v>
      </c>
      <c r="M126" s="18"/>
    </row>
    <row r="127" spans="1:13" s="31" customFormat="1" ht="12" customHeight="1">
      <c r="A127" s="16"/>
      <c r="B127" s="32">
        <v>126</v>
      </c>
      <c r="C127" s="34"/>
      <c r="D127" s="37" t="s">
        <v>168</v>
      </c>
      <c r="E127" s="42">
        <v>1662.9029563930583</v>
      </c>
      <c r="F127" s="42">
        <v>1662.9029568508</v>
      </c>
      <c r="G127" s="42">
        <f t="shared" si="3"/>
        <v>2.752666716787644E-08</v>
      </c>
      <c r="H127" s="42">
        <v>1662.9029498750756</v>
      </c>
      <c r="I127" s="42">
        <f t="shared" si="4"/>
        <v>-5.59421664547699E-13</v>
      </c>
      <c r="J127" s="42">
        <f t="shared" si="5"/>
        <v>-3.364126945850947E-14</v>
      </c>
      <c r="K127" s="42">
        <v>0</v>
      </c>
      <c r="L127" s="42">
        <v>-5.59421664547699E-13</v>
      </c>
      <c r="M127" s="18"/>
    </row>
    <row r="128" spans="1:13" s="31" customFormat="1" ht="12" customHeight="1">
      <c r="A128" s="16"/>
      <c r="B128" s="32">
        <v>127</v>
      </c>
      <c r="C128" s="34"/>
      <c r="D128" s="37" t="s">
        <v>169</v>
      </c>
      <c r="E128" s="42">
        <v>1402.526159709442</v>
      </c>
      <c r="F128" s="42">
        <v>1402.5261592517</v>
      </c>
      <c r="G128" s="42">
        <f t="shared" si="3"/>
        <v>-3.263697578859137E-08</v>
      </c>
      <c r="H128" s="42">
        <v>1402.5261566144934</v>
      </c>
      <c r="I128" s="42">
        <f t="shared" si="4"/>
        <v>-5.59421664547699E-13</v>
      </c>
      <c r="J128" s="42">
        <f t="shared" si="5"/>
        <v>-3.9886718750841084E-14</v>
      </c>
      <c r="K128" s="42">
        <v>0</v>
      </c>
      <c r="L128" s="42">
        <v>-5.59421664547699E-13</v>
      </c>
      <c r="M128" s="18"/>
    </row>
    <row r="129" spans="1:13" s="31" customFormat="1" ht="12" customHeight="1">
      <c r="A129" s="16"/>
      <c r="B129" s="32">
        <v>128</v>
      </c>
      <c r="C129" s="34"/>
      <c r="D129" s="37" t="s">
        <v>170</v>
      </c>
      <c r="E129" s="42">
        <v>2298.0179408</v>
      </c>
      <c r="F129" s="42">
        <v>1307.9522457484</v>
      </c>
      <c r="G129" s="42">
        <f t="shared" si="3"/>
        <v>-43.08346238180074</v>
      </c>
      <c r="H129" s="42">
        <v>1307.9522486968067</v>
      </c>
      <c r="I129" s="42">
        <f t="shared" si="4"/>
        <v>-2.797108322738495E-13</v>
      </c>
      <c r="J129" s="42">
        <f t="shared" si="5"/>
        <v>-2.1385400971868143E-14</v>
      </c>
      <c r="K129" s="42">
        <v>0</v>
      </c>
      <c r="L129" s="42">
        <v>-2.797108322738495E-13</v>
      </c>
      <c r="M129" s="18"/>
    </row>
    <row r="130" spans="1:13" s="31" customFormat="1" ht="12" customHeight="1">
      <c r="A130" s="16"/>
      <c r="B130" s="32">
        <v>130</v>
      </c>
      <c r="C130" s="34"/>
      <c r="D130" s="37" t="s">
        <v>195</v>
      </c>
      <c r="E130" s="42">
        <v>1805.790339548</v>
      </c>
      <c r="F130" s="42">
        <v>1805.790339548</v>
      </c>
      <c r="G130" s="42">
        <f t="shared" si="3"/>
        <v>0</v>
      </c>
      <c r="H130" s="42">
        <v>1805.7903319175696</v>
      </c>
      <c r="I130" s="42">
        <f t="shared" si="4"/>
        <v>81.22001697549466</v>
      </c>
      <c r="J130" s="42">
        <f t="shared" si="5"/>
        <v>4.497754539755956</v>
      </c>
      <c r="K130" s="42">
        <v>0</v>
      </c>
      <c r="L130" s="42">
        <v>81.22001697549466</v>
      </c>
      <c r="M130" s="18"/>
    </row>
    <row r="131" spans="1:13" s="31" customFormat="1" ht="12" customHeight="1">
      <c r="A131" s="16"/>
      <c r="B131" s="32">
        <v>132</v>
      </c>
      <c r="C131" s="34"/>
      <c r="D131" s="37" t="s">
        <v>196</v>
      </c>
      <c r="E131" s="42">
        <v>2148.7428272</v>
      </c>
      <c r="F131" s="42">
        <v>2148.7428272</v>
      </c>
      <c r="G131" s="42">
        <f t="shared" si="3"/>
        <v>0</v>
      </c>
      <c r="H131" s="42">
        <v>2148.7428272</v>
      </c>
      <c r="I131" s="42">
        <f t="shared" si="4"/>
        <v>501.3733262068473</v>
      </c>
      <c r="J131" s="42">
        <f t="shared" si="5"/>
        <v>23.3333333268263</v>
      </c>
      <c r="K131" s="42">
        <v>0</v>
      </c>
      <c r="L131" s="42">
        <v>501.3733262068473</v>
      </c>
      <c r="M131" s="18"/>
    </row>
    <row r="132" spans="1:13" s="31" customFormat="1" ht="12" customHeight="1">
      <c r="A132" s="16"/>
      <c r="B132" s="32">
        <v>136</v>
      </c>
      <c r="C132" s="34"/>
      <c r="D132" s="37" t="s">
        <v>171</v>
      </c>
      <c r="E132" s="42">
        <v>133.87741666705813</v>
      </c>
      <c r="F132" s="42">
        <v>133.8774171248</v>
      </c>
      <c r="G132" s="42">
        <f t="shared" si="3"/>
        <v>3.419111891389548E-07</v>
      </c>
      <c r="H132" s="42">
        <v>133.87742468541347</v>
      </c>
      <c r="I132" s="42">
        <f t="shared" si="4"/>
        <v>-3.496385403423119E-14</v>
      </c>
      <c r="J132" s="42">
        <f t="shared" si="5"/>
        <v>-2.611631952955742E-14</v>
      </c>
      <c r="K132" s="42">
        <v>0</v>
      </c>
      <c r="L132" s="42">
        <v>-3.496385403423119E-14</v>
      </c>
      <c r="M132" s="18"/>
    </row>
    <row r="133" spans="1:13" s="31" customFormat="1" ht="12" customHeight="1">
      <c r="A133" s="16"/>
      <c r="B133" s="32">
        <v>138</v>
      </c>
      <c r="C133" s="34"/>
      <c r="D133" s="37" t="s">
        <v>172</v>
      </c>
      <c r="E133" s="42">
        <v>176.31252918500002</v>
      </c>
      <c r="F133" s="42">
        <v>176.312529185</v>
      </c>
      <c r="G133" s="42">
        <f t="shared" si="3"/>
        <v>0</v>
      </c>
      <c r="H133" s="42">
        <v>176.31252627213516</v>
      </c>
      <c r="I133" s="42">
        <f t="shared" si="4"/>
        <v>-6.992770806846238E-14</v>
      </c>
      <c r="J133" s="42">
        <f t="shared" si="5"/>
        <v>-3.9661224526527615E-14</v>
      </c>
      <c r="K133" s="42">
        <v>0</v>
      </c>
      <c r="L133" s="42">
        <v>-6.992770806846238E-14</v>
      </c>
      <c r="M133" s="18"/>
    </row>
    <row r="134" spans="1:13" s="31" customFormat="1" ht="12" customHeight="1">
      <c r="A134" s="16"/>
      <c r="B134" s="32">
        <v>139</v>
      </c>
      <c r="C134" s="34"/>
      <c r="D134" s="37" t="s">
        <v>197</v>
      </c>
      <c r="E134" s="42">
        <v>235.62850351297092</v>
      </c>
      <c r="F134" s="42">
        <v>235.6285032841</v>
      </c>
      <c r="G134" s="42">
        <f t="shared" si="3"/>
        <v>-9.713210147310747E-08</v>
      </c>
      <c r="H134" s="42">
        <v>235.62851142333264</v>
      </c>
      <c r="I134" s="42">
        <f t="shared" si="4"/>
        <v>6.317078613071148</v>
      </c>
      <c r="J134" s="42">
        <f t="shared" si="5"/>
        <v>2.6809484103264762</v>
      </c>
      <c r="K134" s="42">
        <v>0</v>
      </c>
      <c r="L134" s="42">
        <v>6.317078613071148</v>
      </c>
      <c r="M134" s="18"/>
    </row>
    <row r="135" spans="1:13" s="31" customFormat="1" ht="12" customHeight="1">
      <c r="A135" s="16"/>
      <c r="B135" s="32">
        <v>140</v>
      </c>
      <c r="C135" s="34"/>
      <c r="D135" s="37" t="s">
        <v>198</v>
      </c>
      <c r="E135" s="42">
        <v>613.8129885069709</v>
      </c>
      <c r="F135" s="42">
        <v>257.3950350781</v>
      </c>
      <c r="G135" s="42">
        <f t="shared" si="3"/>
        <v>-58.06621236474913</v>
      </c>
      <c r="H135" s="42">
        <v>257.3950350781</v>
      </c>
      <c r="I135" s="42">
        <f t="shared" si="4"/>
        <v>92.30266674923847</v>
      </c>
      <c r="J135" s="42">
        <f t="shared" si="5"/>
        <v>35.86031359199743</v>
      </c>
      <c r="K135" s="42">
        <v>0</v>
      </c>
      <c r="L135" s="42">
        <v>92.30266674923847</v>
      </c>
      <c r="M135" s="18"/>
    </row>
    <row r="136" spans="1:13" s="31" customFormat="1" ht="12" customHeight="1">
      <c r="A136" s="16"/>
      <c r="B136" s="55">
        <v>141</v>
      </c>
      <c r="C136" s="56"/>
      <c r="D136" s="57" t="s">
        <v>173</v>
      </c>
      <c r="E136" s="58">
        <v>228.8054262279709</v>
      </c>
      <c r="F136" s="58">
        <v>228.8054259991</v>
      </c>
      <c r="G136" s="58">
        <f t="shared" si="3"/>
        <v>-1.000286147245788E-07</v>
      </c>
      <c r="H136" s="58">
        <v>228.8054547381465</v>
      </c>
      <c r="I136" s="58">
        <f t="shared" si="4"/>
        <v>3.496385403423119E-14</v>
      </c>
      <c r="J136" s="58">
        <f t="shared" si="5"/>
        <v>1.5281042344847504E-14</v>
      </c>
      <c r="K136" s="58">
        <v>0</v>
      </c>
      <c r="L136" s="58">
        <v>3.496385403423119E-14</v>
      </c>
      <c r="M136" s="18"/>
    </row>
    <row r="137" spans="1:13" s="31" customFormat="1" ht="12" customHeight="1">
      <c r="A137" s="16"/>
      <c r="B137" s="32">
        <v>142</v>
      </c>
      <c r="C137" s="34"/>
      <c r="D137" s="37" t="s">
        <v>174</v>
      </c>
      <c r="E137" s="42">
        <v>820.4568265395582</v>
      </c>
      <c r="F137" s="42">
        <v>820.4568269973</v>
      </c>
      <c r="G137" s="42">
        <f t="shared" si="3"/>
        <v>5.5791105069147306E-08</v>
      </c>
      <c r="H137" s="42">
        <v>820.4568214210796</v>
      </c>
      <c r="I137" s="42">
        <f t="shared" si="4"/>
        <v>-2.797108322738495E-13</v>
      </c>
      <c r="J137" s="42">
        <f t="shared" si="5"/>
        <v>-3.4092084198693615E-14</v>
      </c>
      <c r="K137" s="42">
        <v>0</v>
      </c>
      <c r="L137" s="42">
        <v>-2.797108322738495E-13</v>
      </c>
      <c r="M137" s="18"/>
    </row>
    <row r="138" spans="1:13" s="31" customFormat="1" ht="12" customHeight="1">
      <c r="A138" s="16"/>
      <c r="B138" s="32">
        <v>143</v>
      </c>
      <c r="C138" s="34"/>
      <c r="D138" s="37" t="s">
        <v>175</v>
      </c>
      <c r="E138" s="42">
        <v>1585.2316547620292</v>
      </c>
      <c r="F138" s="42">
        <v>1585.2316549909</v>
      </c>
      <c r="G138" s="42">
        <f t="shared" si="3"/>
        <v>1.4437688378166058E-08</v>
      </c>
      <c r="H138" s="42">
        <v>1585.2316565331707</v>
      </c>
      <c r="I138" s="42">
        <f t="shared" si="4"/>
        <v>-5.59421664547699E-13</v>
      </c>
      <c r="J138" s="42">
        <f t="shared" si="5"/>
        <v>-3.5289584508764455E-14</v>
      </c>
      <c r="K138" s="42">
        <v>0</v>
      </c>
      <c r="L138" s="42">
        <v>-5.59421664547699E-13</v>
      </c>
      <c r="M138" s="18"/>
    </row>
    <row r="139" spans="1:13" s="31" customFormat="1" ht="12" customHeight="1">
      <c r="A139" s="16"/>
      <c r="B139" s="32">
        <v>144</v>
      </c>
      <c r="C139" s="34"/>
      <c r="D139" s="37" t="s">
        <v>176</v>
      </c>
      <c r="E139" s="42">
        <v>1088.6195696665</v>
      </c>
      <c r="F139" s="42">
        <v>1088.6195696665</v>
      </c>
      <c r="G139" s="42">
        <f t="shared" si="3"/>
        <v>0</v>
      </c>
      <c r="H139" s="42">
        <v>1088.6195592099596</v>
      </c>
      <c r="I139" s="42">
        <f t="shared" si="4"/>
        <v>0</v>
      </c>
      <c r="J139" s="42">
        <f t="shared" si="5"/>
        <v>0</v>
      </c>
      <c r="K139" s="42">
        <v>0</v>
      </c>
      <c r="L139" s="42">
        <v>0</v>
      </c>
      <c r="M139" s="18"/>
    </row>
    <row r="140" spans="1:13" s="31" customFormat="1" ht="12" customHeight="1">
      <c r="A140" s="16"/>
      <c r="B140" s="32">
        <v>146</v>
      </c>
      <c r="C140" s="34"/>
      <c r="D140" s="37" t="s">
        <v>199</v>
      </c>
      <c r="E140" s="42">
        <v>24603.625</v>
      </c>
      <c r="F140" s="42">
        <v>24603.625</v>
      </c>
      <c r="G140" s="42">
        <f t="shared" si="3"/>
        <v>0</v>
      </c>
      <c r="H140" s="42">
        <v>24603.624953947496</v>
      </c>
      <c r="I140" s="42">
        <f t="shared" si="4"/>
        <v>18425.325758689483</v>
      </c>
      <c r="J140" s="42">
        <f t="shared" si="5"/>
        <v>74.88866278318534</v>
      </c>
      <c r="K140" s="42">
        <v>0</v>
      </c>
      <c r="L140" s="42">
        <v>18425.325758689483</v>
      </c>
      <c r="M140" s="18"/>
    </row>
    <row r="141" spans="1:13" s="31" customFormat="1" ht="12" customHeight="1">
      <c r="A141" s="16"/>
      <c r="B141" s="32">
        <v>147</v>
      </c>
      <c r="C141" s="34"/>
      <c r="D141" s="37" t="s">
        <v>200</v>
      </c>
      <c r="E141" s="42">
        <v>3430.72947</v>
      </c>
      <c r="F141" s="42">
        <v>3430.72947</v>
      </c>
      <c r="G141" s="42">
        <f t="shared" si="3"/>
        <v>0</v>
      </c>
      <c r="H141" s="42">
        <v>3430.729469832826</v>
      </c>
      <c r="I141" s="42">
        <f t="shared" si="4"/>
        <v>171.53647355443348</v>
      </c>
      <c r="J141" s="42">
        <f t="shared" si="5"/>
        <v>5.000000001586645</v>
      </c>
      <c r="K141" s="42">
        <v>0</v>
      </c>
      <c r="L141" s="42">
        <v>171.53647355443348</v>
      </c>
      <c r="M141" s="18"/>
    </row>
    <row r="142" spans="1:13" s="31" customFormat="1" ht="12" customHeight="1">
      <c r="A142" s="16"/>
      <c r="B142" s="32">
        <v>148</v>
      </c>
      <c r="C142" s="34"/>
      <c r="D142" s="37" t="s">
        <v>201</v>
      </c>
      <c r="E142" s="42">
        <v>543.7055095040581</v>
      </c>
      <c r="F142" s="42">
        <v>543.7055099618</v>
      </c>
      <c r="G142" s="42">
        <f t="shared" si="3"/>
        <v>8.418929553499765E-08</v>
      </c>
      <c r="H142" s="42">
        <v>543.7055033018838</v>
      </c>
      <c r="I142" s="42">
        <f t="shared" si="4"/>
        <v>1.9401805153248797</v>
      </c>
      <c r="J142" s="42">
        <f t="shared" si="5"/>
        <v>0.3568440046637001</v>
      </c>
      <c r="K142" s="42">
        <v>0</v>
      </c>
      <c r="L142" s="42">
        <v>1.9401805153248797</v>
      </c>
      <c r="M142" s="18"/>
    </row>
    <row r="143" spans="1:13" s="31" customFormat="1" ht="12" customHeight="1">
      <c r="A143" s="16"/>
      <c r="B143" s="32">
        <v>149</v>
      </c>
      <c r="C143" s="34"/>
      <c r="D143" s="37" t="s">
        <v>177</v>
      </c>
      <c r="E143" s="42">
        <v>881.2480742749418</v>
      </c>
      <c r="F143" s="42">
        <v>881.2480738172</v>
      </c>
      <c r="G143" s="42">
        <f t="shared" si="3"/>
        <v>-5.1942450340902724E-08</v>
      </c>
      <c r="H143" s="42">
        <v>881.2480755945018</v>
      </c>
      <c r="I143" s="42">
        <f t="shared" si="4"/>
        <v>1.3985541613692476E-13</v>
      </c>
      <c r="J143" s="42">
        <f t="shared" si="5"/>
        <v>1.5870152831214633E-14</v>
      </c>
      <c r="K143" s="42">
        <v>0</v>
      </c>
      <c r="L143" s="42">
        <v>1.3985541613692476E-13</v>
      </c>
      <c r="M143" s="18"/>
    </row>
    <row r="144" spans="1:13" s="31" customFormat="1" ht="12" customHeight="1">
      <c r="A144" s="16"/>
      <c r="B144" s="32">
        <v>150</v>
      </c>
      <c r="C144" s="34"/>
      <c r="D144" s="37" t="s">
        <v>202</v>
      </c>
      <c r="E144" s="42">
        <v>933.1138935779419</v>
      </c>
      <c r="F144" s="42">
        <v>933.1138931202</v>
      </c>
      <c r="G144" s="42">
        <f t="shared" si="3"/>
        <v>-4.905530204268871E-08</v>
      </c>
      <c r="H144" s="42">
        <v>933.113888593133</v>
      </c>
      <c r="I144" s="42">
        <f t="shared" si="4"/>
        <v>6.4008827291506405</v>
      </c>
      <c r="J144" s="42">
        <f t="shared" si="5"/>
        <v>0.6859701453749659</v>
      </c>
      <c r="K144" s="42">
        <v>0</v>
      </c>
      <c r="L144" s="42">
        <v>6.4008827291506405</v>
      </c>
      <c r="M144" s="18"/>
    </row>
    <row r="145" spans="1:13" s="31" customFormat="1" ht="12" customHeight="1">
      <c r="A145" s="16"/>
      <c r="B145" s="32">
        <v>151</v>
      </c>
      <c r="C145" s="34"/>
      <c r="D145" s="50" t="s">
        <v>203</v>
      </c>
      <c r="E145" s="42">
        <v>305.18928882402906</v>
      </c>
      <c r="F145" s="42">
        <v>305.1892890529</v>
      </c>
      <c r="G145" s="42">
        <f t="shared" si="3"/>
        <v>7.499309617742256E-08</v>
      </c>
      <c r="H145" s="42">
        <v>305.1892853452344</v>
      </c>
      <c r="I145" s="42">
        <f t="shared" si="4"/>
        <v>100.07455748793924</v>
      </c>
      <c r="J145" s="42">
        <f t="shared" si="5"/>
        <v>32.79097959122439</v>
      </c>
      <c r="K145" s="42">
        <v>0</v>
      </c>
      <c r="L145" s="42">
        <v>100.07455748793924</v>
      </c>
      <c r="M145" s="18"/>
    </row>
    <row r="146" spans="1:13" s="31" customFormat="1" ht="12" customHeight="1">
      <c r="A146" s="16"/>
      <c r="B146" s="32">
        <v>152</v>
      </c>
      <c r="C146" s="34"/>
      <c r="D146" s="37" t="s">
        <v>204</v>
      </c>
      <c r="E146" s="42">
        <v>1194.5738997550002</v>
      </c>
      <c r="F146" s="42">
        <v>1194.573899755</v>
      </c>
      <c r="G146" s="42">
        <f t="shared" si="3"/>
        <v>0</v>
      </c>
      <c r="H146" s="42">
        <v>1194.573896833844</v>
      </c>
      <c r="I146" s="42">
        <f t="shared" si="4"/>
        <v>157.18376838187422</v>
      </c>
      <c r="J146" s="42">
        <f t="shared" si="5"/>
        <v>13.158145210950254</v>
      </c>
      <c r="K146" s="42">
        <v>0</v>
      </c>
      <c r="L146" s="42">
        <v>157.18376838187422</v>
      </c>
      <c r="M146" s="18"/>
    </row>
    <row r="147" spans="1:13" s="31" customFormat="1" ht="12" customHeight="1">
      <c r="A147" s="16"/>
      <c r="B147" s="32">
        <v>156</v>
      </c>
      <c r="C147" s="34"/>
      <c r="D147" s="37" t="s">
        <v>205</v>
      </c>
      <c r="E147" s="42">
        <v>332.6218580805582</v>
      </c>
      <c r="F147" s="42">
        <v>332.6218585383</v>
      </c>
      <c r="G147" s="42">
        <f aca="true" t="shared" si="6" ref="G147:G210">F147/E147*100-100</f>
        <v>1.3761626860286924E-07</v>
      </c>
      <c r="H147" s="42">
        <v>332.62185539366277</v>
      </c>
      <c r="I147" s="42">
        <f aca="true" t="shared" si="7" ref="I147:I210">+K147+L147</f>
        <v>27.915480977431308</v>
      </c>
      <c r="J147" s="42">
        <f aca="true" t="shared" si="8" ref="J147:J210">+I147/F147*100</f>
        <v>8.39255757276606</v>
      </c>
      <c r="K147" s="42">
        <v>0</v>
      </c>
      <c r="L147" s="42">
        <v>27.915480977431308</v>
      </c>
      <c r="M147" s="18"/>
    </row>
    <row r="148" spans="1:13" s="31" customFormat="1" ht="12" customHeight="1">
      <c r="A148" s="16"/>
      <c r="B148" s="32">
        <v>157</v>
      </c>
      <c r="C148" s="34"/>
      <c r="D148" s="37" t="s">
        <v>206</v>
      </c>
      <c r="E148" s="42">
        <v>2995.0352715029708</v>
      </c>
      <c r="F148" s="42">
        <v>2995.0352712741</v>
      </c>
      <c r="G148" s="42">
        <f t="shared" si="6"/>
        <v>-7.641659749424434E-09</v>
      </c>
      <c r="H148" s="42">
        <v>2995.0352763961805</v>
      </c>
      <c r="I148" s="42">
        <f t="shared" si="7"/>
        <v>299.5035276563807</v>
      </c>
      <c r="J148" s="42">
        <f t="shared" si="8"/>
        <v>10.000000017661586</v>
      </c>
      <c r="K148" s="42">
        <v>0</v>
      </c>
      <c r="L148" s="42">
        <v>299.5035276563807</v>
      </c>
      <c r="M148" s="18"/>
    </row>
    <row r="149" spans="1:13" s="31" customFormat="1" ht="12" customHeight="1">
      <c r="A149" s="16"/>
      <c r="B149" s="32">
        <v>158</v>
      </c>
      <c r="C149" s="34"/>
      <c r="D149" s="37" t="s">
        <v>178</v>
      </c>
      <c r="E149" s="42">
        <v>259.5190365</v>
      </c>
      <c r="F149" s="42">
        <v>259.5190365</v>
      </c>
      <c r="G149" s="42">
        <f t="shared" si="6"/>
        <v>0</v>
      </c>
      <c r="H149" s="42">
        <v>259.51903831828173</v>
      </c>
      <c r="I149" s="42">
        <f t="shared" si="7"/>
        <v>6.992770806846238E-14</v>
      </c>
      <c r="J149" s="42">
        <f t="shared" si="8"/>
        <v>2.694511701782708E-14</v>
      </c>
      <c r="K149" s="42">
        <v>0</v>
      </c>
      <c r="L149" s="42">
        <v>6.992770806846238E-14</v>
      </c>
      <c r="M149" s="18"/>
    </row>
    <row r="150" spans="1:13" s="31" customFormat="1" ht="12" customHeight="1">
      <c r="A150" s="16"/>
      <c r="B150" s="32">
        <v>159</v>
      </c>
      <c r="C150" s="34"/>
      <c r="D150" s="37" t="s">
        <v>179</v>
      </c>
      <c r="E150" s="42">
        <v>88.49925857902907</v>
      </c>
      <c r="F150" s="42">
        <v>88.4992588079</v>
      </c>
      <c r="G150" s="42">
        <f t="shared" si="6"/>
        <v>2.586133973636606E-07</v>
      </c>
      <c r="H150" s="42">
        <v>88.4992523132895</v>
      </c>
      <c r="I150" s="42">
        <f t="shared" si="7"/>
        <v>0</v>
      </c>
      <c r="J150" s="42">
        <f t="shared" si="8"/>
        <v>0</v>
      </c>
      <c r="K150" s="42">
        <v>0</v>
      </c>
      <c r="L150" s="42">
        <v>0</v>
      </c>
      <c r="M150" s="18"/>
    </row>
    <row r="151" spans="1:13" s="31" customFormat="1" ht="12" customHeight="1">
      <c r="A151" s="16"/>
      <c r="B151" s="32">
        <v>160</v>
      </c>
      <c r="C151" s="34"/>
      <c r="D151" s="37" t="s">
        <v>207</v>
      </c>
      <c r="E151" s="42">
        <v>21.355946499999998</v>
      </c>
      <c r="F151" s="42">
        <v>21.355946499999998</v>
      </c>
      <c r="G151" s="42">
        <f t="shared" si="6"/>
        <v>0</v>
      </c>
      <c r="H151" s="42">
        <v>21.35594671869889</v>
      </c>
      <c r="I151" s="42">
        <f t="shared" si="7"/>
        <v>0</v>
      </c>
      <c r="J151" s="42">
        <f t="shared" si="8"/>
        <v>0</v>
      </c>
      <c r="K151" s="42">
        <v>0</v>
      </c>
      <c r="L151" s="42">
        <v>0</v>
      </c>
      <c r="M151" s="18"/>
    </row>
    <row r="152" spans="1:13" s="31" customFormat="1" ht="12" customHeight="1">
      <c r="A152" s="16"/>
      <c r="B152" s="32">
        <v>161</v>
      </c>
      <c r="C152" s="34"/>
      <c r="D152" s="37" t="s">
        <v>180</v>
      </c>
      <c r="E152" s="42">
        <v>83.16025250000001</v>
      </c>
      <c r="F152" s="42">
        <v>83.1602525</v>
      </c>
      <c r="G152" s="42">
        <f t="shared" si="6"/>
        <v>0</v>
      </c>
      <c r="H152" s="42">
        <v>83.16025249999997</v>
      </c>
      <c r="I152" s="42">
        <f t="shared" si="7"/>
        <v>-1.7481927017115595E-14</v>
      </c>
      <c r="J152" s="42">
        <f t="shared" si="8"/>
        <v>-2.1021974430772195E-14</v>
      </c>
      <c r="K152" s="42">
        <v>0</v>
      </c>
      <c r="L152" s="42">
        <v>-1.7481927017115595E-14</v>
      </c>
      <c r="M152" s="18"/>
    </row>
    <row r="153" spans="1:13" s="31" customFormat="1" ht="12" customHeight="1">
      <c r="A153" s="16"/>
      <c r="B153" s="32">
        <v>162</v>
      </c>
      <c r="C153" s="34"/>
      <c r="D153" s="37" t="s">
        <v>181</v>
      </c>
      <c r="E153" s="42">
        <v>37.29909550000001</v>
      </c>
      <c r="F153" s="42">
        <v>37.2990955</v>
      </c>
      <c r="G153" s="42">
        <f t="shared" si="6"/>
        <v>0</v>
      </c>
      <c r="H153" s="42">
        <v>37.29909549999999</v>
      </c>
      <c r="I153" s="42">
        <f t="shared" si="7"/>
        <v>0</v>
      </c>
      <c r="J153" s="42">
        <f t="shared" si="8"/>
        <v>0</v>
      </c>
      <c r="K153" s="42">
        <v>0</v>
      </c>
      <c r="L153" s="42">
        <v>0</v>
      </c>
      <c r="M153" s="18"/>
    </row>
    <row r="154" spans="1:13" s="31" customFormat="1" ht="12" customHeight="1">
      <c r="A154" s="16"/>
      <c r="B154" s="32">
        <v>163</v>
      </c>
      <c r="C154" s="34"/>
      <c r="D154" s="37" t="s">
        <v>182</v>
      </c>
      <c r="E154" s="42">
        <v>307.9012582924709</v>
      </c>
      <c r="F154" s="42">
        <v>307.9012580636</v>
      </c>
      <c r="G154" s="42">
        <f t="shared" si="6"/>
        <v>-7.433257565025997E-08</v>
      </c>
      <c r="H154" s="42">
        <v>307.9012539139441</v>
      </c>
      <c r="I154" s="42">
        <f t="shared" si="7"/>
        <v>0</v>
      </c>
      <c r="J154" s="42">
        <f t="shared" si="8"/>
        <v>0</v>
      </c>
      <c r="K154" s="42">
        <v>0</v>
      </c>
      <c r="L154" s="42">
        <v>0</v>
      </c>
      <c r="M154" s="18"/>
    </row>
    <row r="155" spans="1:13" s="31" customFormat="1" ht="12" customHeight="1">
      <c r="A155" s="16"/>
      <c r="B155" s="32">
        <v>164</v>
      </c>
      <c r="C155" s="34"/>
      <c r="D155" s="37" t="s">
        <v>208</v>
      </c>
      <c r="E155" s="42">
        <v>1311.5112285370583</v>
      </c>
      <c r="F155" s="42">
        <v>768.4303361816</v>
      </c>
      <c r="G155" s="42">
        <f t="shared" si="6"/>
        <v>-41.408787095269076</v>
      </c>
      <c r="H155" s="42">
        <v>768.4303266677464</v>
      </c>
      <c r="I155" s="42">
        <f t="shared" si="7"/>
        <v>174.94266764097492</v>
      </c>
      <c r="J155" s="42">
        <f t="shared" si="8"/>
        <v>22.76623649585217</v>
      </c>
      <c r="K155" s="42">
        <v>0</v>
      </c>
      <c r="L155" s="42">
        <v>174.94266764097492</v>
      </c>
      <c r="M155" s="18"/>
    </row>
    <row r="156" spans="1:13" s="31" customFormat="1" ht="12" customHeight="1">
      <c r="A156" s="16"/>
      <c r="B156" s="32">
        <v>165</v>
      </c>
      <c r="C156" s="34"/>
      <c r="D156" s="37" t="s">
        <v>183</v>
      </c>
      <c r="E156" s="42">
        <v>114.73843415452907</v>
      </c>
      <c r="F156" s="42">
        <v>114.7384343834</v>
      </c>
      <c r="G156" s="42">
        <f t="shared" si="6"/>
        <v>1.9947191276514786E-07</v>
      </c>
      <c r="H156" s="42">
        <v>114.73843549961335</v>
      </c>
      <c r="I156" s="42">
        <f t="shared" si="7"/>
        <v>-5.244578105134678E-14</v>
      </c>
      <c r="J156" s="42">
        <f t="shared" si="8"/>
        <v>-4.5708991353410405E-14</v>
      </c>
      <c r="K156" s="42">
        <v>0</v>
      </c>
      <c r="L156" s="42">
        <v>-5.244578105134678E-14</v>
      </c>
      <c r="M156" s="18"/>
    </row>
    <row r="157" spans="1:13" s="31" customFormat="1" ht="12" customHeight="1">
      <c r="A157" s="16"/>
      <c r="B157" s="32">
        <v>166</v>
      </c>
      <c r="C157" s="34"/>
      <c r="D157" s="37" t="s">
        <v>209</v>
      </c>
      <c r="E157" s="42">
        <v>1194.0500782795582</v>
      </c>
      <c r="F157" s="42">
        <v>1194.0500787373</v>
      </c>
      <c r="G157" s="42">
        <f t="shared" si="6"/>
        <v>3.8335230101438356E-08</v>
      </c>
      <c r="H157" s="42">
        <v>1194.0500744155495</v>
      </c>
      <c r="I157" s="42">
        <f t="shared" si="7"/>
        <v>42.4558208823815</v>
      </c>
      <c r="J157" s="42">
        <f t="shared" si="8"/>
        <v>3.555614763434231</v>
      </c>
      <c r="K157" s="42">
        <v>0</v>
      </c>
      <c r="L157" s="42">
        <v>42.4558208823815</v>
      </c>
      <c r="M157" s="18"/>
    </row>
    <row r="158" spans="1:13" s="31" customFormat="1" ht="12" customHeight="1">
      <c r="A158" s="16"/>
      <c r="B158" s="32">
        <v>167</v>
      </c>
      <c r="C158" s="34"/>
      <c r="D158" s="37" t="s">
        <v>210</v>
      </c>
      <c r="E158" s="42">
        <v>2837.2899365855005</v>
      </c>
      <c r="F158" s="42">
        <v>2837.2899365854996</v>
      </c>
      <c r="G158" s="42">
        <f t="shared" si="6"/>
        <v>0</v>
      </c>
      <c r="H158" s="42">
        <v>2837.289936585497</v>
      </c>
      <c r="I158" s="42">
        <f t="shared" si="7"/>
        <v>1134.9159743921216</v>
      </c>
      <c r="J158" s="42">
        <f t="shared" si="8"/>
        <v>39.99999999146798</v>
      </c>
      <c r="K158" s="42">
        <v>0</v>
      </c>
      <c r="L158" s="42">
        <v>1134.9159743921216</v>
      </c>
      <c r="M158" s="18"/>
    </row>
    <row r="159" spans="1:13" s="31" customFormat="1" ht="12" customHeight="1">
      <c r="A159" s="16"/>
      <c r="B159" s="32">
        <v>168</v>
      </c>
      <c r="C159" s="34"/>
      <c r="D159" s="37" t="s">
        <v>184</v>
      </c>
      <c r="E159" s="42">
        <v>644.8560516169418</v>
      </c>
      <c r="F159" s="42">
        <v>644.8560511592</v>
      </c>
      <c r="G159" s="42">
        <f t="shared" si="6"/>
        <v>-7.098357457380189E-08</v>
      </c>
      <c r="H159" s="42">
        <v>644.8560407699925</v>
      </c>
      <c r="I159" s="42">
        <f t="shared" si="7"/>
        <v>-2.797108322738495E-13</v>
      </c>
      <c r="J159" s="42">
        <f t="shared" si="8"/>
        <v>-4.3375700944581106E-14</v>
      </c>
      <c r="K159" s="42">
        <v>0</v>
      </c>
      <c r="L159" s="42">
        <v>-2.797108322738495E-13</v>
      </c>
      <c r="M159" s="18"/>
    </row>
    <row r="160" spans="1:13" s="31" customFormat="1" ht="12" customHeight="1">
      <c r="A160" s="16"/>
      <c r="B160" s="32">
        <v>170</v>
      </c>
      <c r="C160" s="34"/>
      <c r="D160" s="37" t="s">
        <v>211</v>
      </c>
      <c r="E160" s="42">
        <v>1572.079147324029</v>
      </c>
      <c r="F160" s="42">
        <v>1572.0791475529</v>
      </c>
      <c r="G160" s="42">
        <f t="shared" si="6"/>
        <v>1.4558480643245275E-08</v>
      </c>
      <c r="H160" s="42">
        <v>1572.0791548286957</v>
      </c>
      <c r="I160" s="42">
        <f t="shared" si="7"/>
        <v>533.9591299224853</v>
      </c>
      <c r="J160" s="42">
        <f t="shared" si="8"/>
        <v>33.96515568275596</v>
      </c>
      <c r="K160" s="42">
        <v>0</v>
      </c>
      <c r="L160" s="42">
        <v>533.9591299224853</v>
      </c>
      <c r="M160" s="18"/>
    </row>
    <row r="161" spans="1:13" s="31" customFormat="1" ht="12" customHeight="1">
      <c r="A161" s="16"/>
      <c r="B161" s="32">
        <v>171</v>
      </c>
      <c r="C161" s="34"/>
      <c r="D161" s="37" t="s">
        <v>212</v>
      </c>
      <c r="E161" s="42">
        <v>11238.957709110942</v>
      </c>
      <c r="F161" s="42">
        <v>11238.9577086532</v>
      </c>
      <c r="G161" s="42">
        <f t="shared" si="6"/>
        <v>-4.072802539667464E-09</v>
      </c>
      <c r="H161" s="42">
        <v>11238.9577086532</v>
      </c>
      <c r="I161" s="42">
        <f>+K161+L161</f>
        <v>9973.216965166503</v>
      </c>
      <c r="J161" s="42">
        <f t="shared" si="8"/>
        <v>88.7379170177661</v>
      </c>
      <c r="K161" s="42">
        <v>1994.3241032066258</v>
      </c>
      <c r="L161" s="42">
        <v>7978.892861959877</v>
      </c>
      <c r="M161" s="18"/>
    </row>
    <row r="162" spans="1:13" s="31" customFormat="1" ht="12" customHeight="1">
      <c r="A162" s="16"/>
      <c r="B162" s="32">
        <v>176</v>
      </c>
      <c r="C162" s="34"/>
      <c r="D162" s="37" t="s">
        <v>213</v>
      </c>
      <c r="E162" s="42">
        <v>708.3106303150291</v>
      </c>
      <c r="F162" s="42">
        <v>708.3106305439001</v>
      </c>
      <c r="G162" s="42">
        <f t="shared" si="6"/>
        <v>3.231221512578486E-08</v>
      </c>
      <c r="H162" s="42">
        <v>708.3106339253942</v>
      </c>
      <c r="I162" s="42">
        <f t="shared" si="7"/>
        <v>259.06726893059385</v>
      </c>
      <c r="J162" s="42">
        <f t="shared" si="8"/>
        <v>36.57537494978162</v>
      </c>
      <c r="K162" s="42">
        <v>0</v>
      </c>
      <c r="L162" s="42">
        <v>259.06726893059385</v>
      </c>
      <c r="M162" s="18"/>
    </row>
    <row r="163" spans="1:13" s="31" customFormat="1" ht="12" customHeight="1">
      <c r="A163" s="16"/>
      <c r="B163" s="32">
        <v>177</v>
      </c>
      <c r="C163" s="34"/>
      <c r="D163" s="37" t="s">
        <v>214</v>
      </c>
      <c r="E163" s="42">
        <v>24.314463744970933</v>
      </c>
      <c r="F163" s="42">
        <v>24.3144635161</v>
      </c>
      <c r="G163" s="42">
        <f t="shared" si="6"/>
        <v>-9.412954256049488E-07</v>
      </c>
      <c r="H163" s="42">
        <v>24.314467303221694</v>
      </c>
      <c r="I163" s="42">
        <f t="shared" si="7"/>
        <v>2.4314465593317247</v>
      </c>
      <c r="J163" s="42">
        <f t="shared" si="8"/>
        <v>10.00000085431342</v>
      </c>
      <c r="K163" s="42">
        <v>0</v>
      </c>
      <c r="L163" s="42">
        <v>2.4314465593317247</v>
      </c>
      <c r="M163" s="18"/>
    </row>
    <row r="164" spans="1:13" s="31" customFormat="1" ht="12" customHeight="1">
      <c r="A164" s="16"/>
      <c r="B164" s="32">
        <v>181</v>
      </c>
      <c r="C164" s="34"/>
      <c r="D164" s="37" t="s">
        <v>215</v>
      </c>
      <c r="E164" s="42">
        <v>12686.760934618529</v>
      </c>
      <c r="F164" s="42">
        <v>12686.7609348474</v>
      </c>
      <c r="G164" s="42">
        <f t="shared" si="6"/>
        <v>1.8039969518213184E-09</v>
      </c>
      <c r="H164" s="42">
        <v>12686.760939768124</v>
      </c>
      <c r="I164" s="42">
        <f t="shared" si="7"/>
        <v>5769.770357847038</v>
      </c>
      <c r="J164" s="42">
        <f t="shared" si="8"/>
        <v>45.478671723047164</v>
      </c>
      <c r="K164" s="42">
        <v>0</v>
      </c>
      <c r="L164" s="42">
        <v>5769.770357847038</v>
      </c>
      <c r="M164" s="18"/>
    </row>
    <row r="165" spans="1:13" s="31" customFormat="1" ht="12" customHeight="1">
      <c r="A165" s="16"/>
      <c r="B165" s="32">
        <v>182</v>
      </c>
      <c r="C165" s="34"/>
      <c r="D165" s="37" t="s">
        <v>185</v>
      </c>
      <c r="E165" s="42">
        <v>628.868655</v>
      </c>
      <c r="F165" s="42">
        <v>628.868655</v>
      </c>
      <c r="G165" s="42">
        <f t="shared" si="6"/>
        <v>0</v>
      </c>
      <c r="H165" s="42">
        <v>628.8686549999999</v>
      </c>
      <c r="I165" s="42">
        <f t="shared" si="7"/>
        <v>-2.797108322738495E-13</v>
      </c>
      <c r="J165" s="42">
        <f t="shared" si="8"/>
        <v>-4.447841851393428E-14</v>
      </c>
      <c r="K165" s="42">
        <v>0</v>
      </c>
      <c r="L165" s="42">
        <v>-2.797108322738495E-13</v>
      </c>
      <c r="M165" s="18"/>
    </row>
    <row r="166" spans="1:13" s="31" customFormat="1" ht="12" customHeight="1">
      <c r="A166" s="16"/>
      <c r="B166" s="32">
        <v>183</v>
      </c>
      <c r="C166" s="34"/>
      <c r="D166" s="37" t="s">
        <v>186</v>
      </c>
      <c r="E166" s="42">
        <v>113.27508950000002</v>
      </c>
      <c r="F166" s="42">
        <v>113.27508949999999</v>
      </c>
      <c r="G166" s="42">
        <f t="shared" si="6"/>
        <v>0</v>
      </c>
      <c r="H166" s="42">
        <v>113.27508949999999</v>
      </c>
      <c r="I166" s="42">
        <f t="shared" si="7"/>
        <v>0</v>
      </c>
      <c r="J166" s="42">
        <f t="shared" si="8"/>
        <v>0</v>
      </c>
      <c r="K166" s="42">
        <v>0</v>
      </c>
      <c r="L166" s="42">
        <v>0</v>
      </c>
      <c r="M166" s="18"/>
    </row>
    <row r="167" spans="1:13" s="31" customFormat="1" ht="12" customHeight="1">
      <c r="A167" s="16"/>
      <c r="B167" s="32">
        <v>185</v>
      </c>
      <c r="C167" s="34"/>
      <c r="D167" s="37" t="s">
        <v>216</v>
      </c>
      <c r="E167" s="42">
        <v>456.6548139505291</v>
      </c>
      <c r="F167" s="42">
        <v>456.65481417940003</v>
      </c>
      <c r="G167" s="42">
        <f t="shared" si="6"/>
        <v>5.011901293983101E-08</v>
      </c>
      <c r="H167" s="42">
        <v>456.6548204676344</v>
      </c>
      <c r="I167" s="42">
        <f t="shared" si="7"/>
        <v>148.61033390215772</v>
      </c>
      <c r="J167" s="42">
        <f t="shared" si="8"/>
        <v>32.54325352273087</v>
      </c>
      <c r="K167" s="42">
        <v>0</v>
      </c>
      <c r="L167" s="42">
        <v>148.61033390215772</v>
      </c>
      <c r="M167" s="18"/>
    </row>
    <row r="168" spans="1:13" s="31" customFormat="1" ht="12" customHeight="1">
      <c r="A168" s="16"/>
      <c r="B168" s="32">
        <v>188</v>
      </c>
      <c r="C168" s="34"/>
      <c r="D168" s="37" t="s">
        <v>217</v>
      </c>
      <c r="E168" s="42">
        <v>5537.550240068942</v>
      </c>
      <c r="F168" s="42">
        <v>5537.5502396112</v>
      </c>
      <c r="G168" s="42">
        <f t="shared" si="6"/>
        <v>-8.266155759883986E-09</v>
      </c>
      <c r="H168" s="42">
        <v>5537.5502396112</v>
      </c>
      <c r="I168" s="42">
        <f t="shared" si="7"/>
        <v>2906.884636089137</v>
      </c>
      <c r="J168" s="42">
        <f t="shared" si="8"/>
        <v>52.49405441589698</v>
      </c>
      <c r="K168" s="42">
        <v>2078.3370978093976</v>
      </c>
      <c r="L168" s="42">
        <v>828.5475382797395</v>
      </c>
      <c r="M168" s="18"/>
    </row>
    <row r="169" spans="1:13" s="31" customFormat="1" ht="12" customHeight="1">
      <c r="A169" s="16"/>
      <c r="B169" s="32">
        <v>189</v>
      </c>
      <c r="C169" s="34"/>
      <c r="D169" s="37" t="s">
        <v>218</v>
      </c>
      <c r="E169" s="42">
        <v>315.81199317744193</v>
      </c>
      <c r="F169" s="42">
        <v>315.8119927197</v>
      </c>
      <c r="G169" s="42">
        <f t="shared" si="6"/>
        <v>-1.4494126787667483E-07</v>
      </c>
      <c r="H169" s="42">
        <v>315.8119997623926</v>
      </c>
      <c r="I169" s="42">
        <f t="shared" si="7"/>
        <v>99.67716733497686</v>
      </c>
      <c r="J169" s="42">
        <f t="shared" si="8"/>
        <v>31.56218561447907</v>
      </c>
      <c r="K169" s="42">
        <v>0</v>
      </c>
      <c r="L169" s="42">
        <v>99.67716733497686</v>
      </c>
      <c r="M169" s="18"/>
    </row>
    <row r="170" spans="1:13" s="31" customFormat="1" ht="12" customHeight="1">
      <c r="A170" s="16"/>
      <c r="B170" s="32">
        <v>190</v>
      </c>
      <c r="C170" s="34"/>
      <c r="D170" s="37" t="s">
        <v>219</v>
      </c>
      <c r="E170" s="42">
        <v>1380.2936146595582</v>
      </c>
      <c r="F170" s="42">
        <v>970.0076389776001</v>
      </c>
      <c r="G170" s="42">
        <f t="shared" si="6"/>
        <v>-29.724543482956918</v>
      </c>
      <c r="H170" s="42">
        <v>970.0076428459237</v>
      </c>
      <c r="I170" s="42">
        <f t="shared" si="7"/>
        <v>309.83918076268384</v>
      </c>
      <c r="J170" s="42">
        <f t="shared" si="8"/>
        <v>31.941932033572247</v>
      </c>
      <c r="K170" s="42">
        <v>0</v>
      </c>
      <c r="L170" s="42">
        <v>309.83918076268384</v>
      </c>
      <c r="M170" s="18"/>
    </row>
    <row r="171" spans="1:13" s="31" customFormat="1" ht="12" customHeight="1">
      <c r="A171" s="16"/>
      <c r="B171" s="32">
        <v>191</v>
      </c>
      <c r="C171" s="34"/>
      <c r="D171" s="37" t="s">
        <v>220</v>
      </c>
      <c r="E171" s="42">
        <v>107.74415569194187</v>
      </c>
      <c r="F171" s="42">
        <v>107.7441552342</v>
      </c>
      <c r="G171" s="42">
        <f t="shared" si="6"/>
        <v>-4.2484148821131384E-07</v>
      </c>
      <c r="H171" s="42">
        <v>107.744160745412</v>
      </c>
      <c r="I171" s="42">
        <f t="shared" si="7"/>
        <v>31.54069832448873</v>
      </c>
      <c r="J171" s="42">
        <f t="shared" si="8"/>
        <v>29.273697729523917</v>
      </c>
      <c r="K171" s="42">
        <v>0</v>
      </c>
      <c r="L171" s="42">
        <v>31.54069832448873</v>
      </c>
      <c r="M171" s="18"/>
    </row>
    <row r="172" spans="1:13" s="31" customFormat="1" ht="12" customHeight="1">
      <c r="A172" s="16"/>
      <c r="B172" s="32">
        <v>192</v>
      </c>
      <c r="C172" s="34"/>
      <c r="D172" s="37" t="s">
        <v>221</v>
      </c>
      <c r="E172" s="42">
        <v>760.8873170055581</v>
      </c>
      <c r="F172" s="42">
        <v>760.8873174633001</v>
      </c>
      <c r="G172" s="42">
        <f t="shared" si="6"/>
        <v>6.015896758526651E-08</v>
      </c>
      <c r="H172" s="42">
        <v>760.8873092114906</v>
      </c>
      <c r="I172" s="42">
        <f t="shared" si="7"/>
        <v>182.97671212472386</v>
      </c>
      <c r="J172" s="42">
        <f t="shared" si="8"/>
        <v>24.047806807287124</v>
      </c>
      <c r="K172" s="42">
        <v>0</v>
      </c>
      <c r="L172" s="42">
        <v>182.97671212472386</v>
      </c>
      <c r="M172" s="18"/>
    </row>
    <row r="173" spans="1:13" s="31" customFormat="1" ht="12" customHeight="1">
      <c r="A173" s="16"/>
      <c r="B173" s="32">
        <v>193</v>
      </c>
      <c r="C173" s="34"/>
      <c r="D173" s="37" t="s">
        <v>222</v>
      </c>
      <c r="E173" s="42">
        <v>74.92516287705814</v>
      </c>
      <c r="F173" s="42">
        <v>74.9251633348</v>
      </c>
      <c r="G173" s="42">
        <f t="shared" si="6"/>
        <v>6.109320764835502E-07</v>
      </c>
      <c r="H173" s="42">
        <v>74.92516047150254</v>
      </c>
      <c r="I173" s="42">
        <f t="shared" si="7"/>
        <v>11.23877412066662</v>
      </c>
      <c r="J173" s="42">
        <f t="shared" si="8"/>
        <v>14.999999493423353</v>
      </c>
      <c r="K173" s="42">
        <v>0</v>
      </c>
      <c r="L173" s="42">
        <v>11.23877412066662</v>
      </c>
      <c r="M173" s="18"/>
    </row>
    <row r="174" spans="1:13" s="31" customFormat="1" ht="12" customHeight="1">
      <c r="A174" s="16"/>
      <c r="B174" s="32">
        <v>194</v>
      </c>
      <c r="C174" s="34"/>
      <c r="D174" s="37" t="s">
        <v>223</v>
      </c>
      <c r="E174" s="42">
        <v>771.8429770665001</v>
      </c>
      <c r="F174" s="42">
        <v>771.8429770665</v>
      </c>
      <c r="G174" s="42">
        <f t="shared" si="6"/>
        <v>0</v>
      </c>
      <c r="H174" s="42">
        <v>771.8429709132052</v>
      </c>
      <c r="I174" s="42">
        <f t="shared" si="7"/>
        <v>172.23091371188335</v>
      </c>
      <c r="J174" s="42">
        <f t="shared" si="8"/>
        <v>22.31424251166625</v>
      </c>
      <c r="K174" s="42">
        <v>0</v>
      </c>
      <c r="L174" s="42">
        <v>172.23091371188335</v>
      </c>
      <c r="M174" s="18"/>
    </row>
    <row r="175" spans="1:13" s="31" customFormat="1" ht="12" customHeight="1">
      <c r="A175" s="16"/>
      <c r="B175" s="32">
        <v>195</v>
      </c>
      <c r="C175" s="34"/>
      <c r="D175" s="37" t="s">
        <v>224</v>
      </c>
      <c r="E175" s="42">
        <v>1904.3503556854419</v>
      </c>
      <c r="F175" s="42">
        <v>1904.3503552277</v>
      </c>
      <c r="G175" s="42">
        <f t="shared" si="6"/>
        <v>-2.4036637569224695E-08</v>
      </c>
      <c r="H175" s="42">
        <v>1904.3503578535633</v>
      </c>
      <c r="I175" s="42">
        <f t="shared" si="7"/>
        <v>365.21698639855225</v>
      </c>
      <c r="J175" s="42">
        <f t="shared" si="8"/>
        <v>19.17803545949316</v>
      </c>
      <c r="K175" s="42">
        <v>0</v>
      </c>
      <c r="L175" s="42">
        <v>365.21698639855225</v>
      </c>
      <c r="M175" s="18"/>
    </row>
    <row r="176" spans="1:13" s="31" customFormat="1" ht="12" customHeight="1">
      <c r="A176" s="16"/>
      <c r="B176" s="32">
        <v>197</v>
      </c>
      <c r="C176" s="34"/>
      <c r="D176" s="37" t="s">
        <v>225</v>
      </c>
      <c r="E176" s="42">
        <v>313.2630770814709</v>
      </c>
      <c r="F176" s="42">
        <v>313.2630768526</v>
      </c>
      <c r="G176" s="42">
        <f t="shared" si="6"/>
        <v>-7.306027782760793E-08</v>
      </c>
      <c r="H176" s="42">
        <v>313.26308523043554</v>
      </c>
      <c r="I176" s="42">
        <f t="shared" si="7"/>
        <v>50.96257740228703</v>
      </c>
      <c r="J176" s="42">
        <f t="shared" si="8"/>
        <v>16.268300086405173</v>
      </c>
      <c r="K176" s="42">
        <v>0</v>
      </c>
      <c r="L176" s="42">
        <v>50.96257740228703</v>
      </c>
      <c r="M176" s="18"/>
    </row>
    <row r="177" spans="1:13" s="31" customFormat="1" ht="12" customHeight="1">
      <c r="A177" s="16"/>
      <c r="B177" s="55">
        <v>198</v>
      </c>
      <c r="C177" s="56"/>
      <c r="D177" s="57" t="s">
        <v>226</v>
      </c>
      <c r="E177" s="58">
        <v>1052.3366427870583</v>
      </c>
      <c r="F177" s="58">
        <v>395.1909829836</v>
      </c>
      <c r="G177" s="58">
        <f t="shared" si="6"/>
        <v>-62.44633447933948</v>
      </c>
      <c r="H177" s="58">
        <v>395.19098845634306</v>
      </c>
      <c r="I177" s="58">
        <f t="shared" si="7"/>
        <v>155.53910841209967</v>
      </c>
      <c r="J177" s="58">
        <f t="shared" si="8"/>
        <v>39.35795984964423</v>
      </c>
      <c r="K177" s="58">
        <v>0</v>
      </c>
      <c r="L177" s="58">
        <v>155.53910841209967</v>
      </c>
      <c r="M177" s="18"/>
    </row>
    <row r="178" spans="1:13" s="31" customFormat="1" ht="12" customHeight="1">
      <c r="A178" s="16"/>
      <c r="B178" s="32">
        <v>199</v>
      </c>
      <c r="C178" s="34"/>
      <c r="D178" s="50" t="s">
        <v>227</v>
      </c>
      <c r="E178" s="42">
        <v>305.0475719440291</v>
      </c>
      <c r="F178" s="42">
        <v>305.0475721729</v>
      </c>
      <c r="G178" s="42">
        <f t="shared" si="6"/>
        <v>7.502794119318423E-08</v>
      </c>
      <c r="H178" s="42">
        <v>305.04757893037066</v>
      </c>
      <c r="I178" s="42">
        <f t="shared" si="7"/>
        <v>57.9155418515558</v>
      </c>
      <c r="J178" s="42">
        <f t="shared" si="8"/>
        <v>18.985740958046193</v>
      </c>
      <c r="K178" s="42">
        <v>0</v>
      </c>
      <c r="L178" s="42">
        <v>57.9155418515558</v>
      </c>
      <c r="M178" s="18"/>
    </row>
    <row r="179" spans="1:13" s="31" customFormat="1" ht="12" customHeight="1">
      <c r="A179" s="16"/>
      <c r="B179" s="32">
        <v>200</v>
      </c>
      <c r="C179" s="34"/>
      <c r="D179" s="37" t="s">
        <v>228</v>
      </c>
      <c r="E179" s="42">
        <v>1373.7286202459711</v>
      </c>
      <c r="F179" s="42">
        <v>1373.7286200171</v>
      </c>
      <c r="G179" s="42">
        <f t="shared" si="6"/>
        <v>-1.6660578694427386E-08</v>
      </c>
      <c r="H179" s="42">
        <v>1373.728612670549</v>
      </c>
      <c r="I179" s="42">
        <f t="shared" si="7"/>
        <v>549.3588209528115</v>
      </c>
      <c r="J179" s="42">
        <f t="shared" si="8"/>
        <v>39.99034546910533</v>
      </c>
      <c r="K179" s="42">
        <v>0</v>
      </c>
      <c r="L179" s="42">
        <v>549.3588209528115</v>
      </c>
      <c r="M179" s="18"/>
    </row>
    <row r="180" spans="1:13" s="31" customFormat="1" ht="12" customHeight="1">
      <c r="A180" s="16"/>
      <c r="B180" s="32">
        <v>201</v>
      </c>
      <c r="C180" s="34"/>
      <c r="D180" s="37" t="s">
        <v>229</v>
      </c>
      <c r="E180" s="42">
        <v>1740.635826593029</v>
      </c>
      <c r="F180" s="42">
        <v>1740.6358268218999</v>
      </c>
      <c r="G180" s="42">
        <f t="shared" si="6"/>
        <v>1.3148707012078376E-08</v>
      </c>
      <c r="H180" s="42">
        <v>1740.6358291674353</v>
      </c>
      <c r="I180" s="42">
        <f t="shared" si="7"/>
        <v>648.2465196382707</v>
      </c>
      <c r="J180" s="42">
        <f t="shared" si="8"/>
        <v>37.24193824172037</v>
      </c>
      <c r="K180" s="42">
        <v>0</v>
      </c>
      <c r="L180" s="42">
        <v>648.2465196382707</v>
      </c>
      <c r="M180" s="18"/>
    </row>
    <row r="181" spans="1:13" s="31" customFormat="1" ht="12" customHeight="1">
      <c r="A181" s="16"/>
      <c r="B181" s="32">
        <v>202</v>
      </c>
      <c r="C181" s="34"/>
      <c r="D181" s="37" t="s">
        <v>230</v>
      </c>
      <c r="E181" s="42">
        <v>3077.4941433155004</v>
      </c>
      <c r="F181" s="42">
        <v>2579.7818232469</v>
      </c>
      <c r="G181" s="42">
        <f t="shared" si="6"/>
        <v>-16.17264881395994</v>
      </c>
      <c r="H181" s="42">
        <v>2579.781816170367</v>
      </c>
      <c r="I181" s="42">
        <f t="shared" si="7"/>
        <v>1169.7907375875704</v>
      </c>
      <c r="J181" s="42">
        <f t="shared" si="8"/>
        <v>45.344560809226806</v>
      </c>
      <c r="K181" s="42">
        <v>0</v>
      </c>
      <c r="L181" s="42">
        <v>1169.7907375875704</v>
      </c>
      <c r="M181" s="18"/>
    </row>
    <row r="182" spans="1:13" s="31" customFormat="1" ht="12" customHeight="1">
      <c r="A182" s="16"/>
      <c r="B182" s="32">
        <v>203</v>
      </c>
      <c r="C182" s="34"/>
      <c r="D182" s="37" t="s">
        <v>231</v>
      </c>
      <c r="E182" s="42">
        <v>725.7069094599418</v>
      </c>
      <c r="F182" s="42">
        <v>725.7069090022</v>
      </c>
      <c r="G182" s="42">
        <f t="shared" si="6"/>
        <v>-6.307530497906555E-08</v>
      </c>
      <c r="H182" s="42">
        <v>725.7069141470806</v>
      </c>
      <c r="I182" s="42">
        <f t="shared" si="7"/>
        <v>107.02542390893748</v>
      </c>
      <c r="J182" s="42">
        <f t="shared" si="8"/>
        <v>14.74774769005445</v>
      </c>
      <c r="K182" s="42">
        <v>0</v>
      </c>
      <c r="L182" s="42">
        <v>107.02542390893748</v>
      </c>
      <c r="M182" s="18"/>
    </row>
    <row r="183" spans="1:13" s="31" customFormat="1" ht="12" customHeight="1">
      <c r="A183" s="16"/>
      <c r="B183" s="32">
        <v>204</v>
      </c>
      <c r="C183" s="34"/>
      <c r="D183" s="37" t="s">
        <v>232</v>
      </c>
      <c r="E183" s="42">
        <v>2095.8049787485</v>
      </c>
      <c r="F183" s="42">
        <v>2095.8049787485</v>
      </c>
      <c r="G183" s="42">
        <f t="shared" si="6"/>
        <v>0</v>
      </c>
      <c r="H183" s="42">
        <v>2095.804979191447</v>
      </c>
      <c r="I183" s="42">
        <f t="shared" si="7"/>
        <v>262.1215776399595</v>
      </c>
      <c r="J183" s="42">
        <f t="shared" si="8"/>
        <v>12.506964164026568</v>
      </c>
      <c r="K183" s="42">
        <v>0</v>
      </c>
      <c r="L183" s="42">
        <v>262.1215776399595</v>
      </c>
      <c r="M183" s="18"/>
    </row>
    <row r="184" spans="1:13" s="31" customFormat="1" ht="12" customHeight="1">
      <c r="A184" s="16"/>
      <c r="B184" s="32">
        <v>205</v>
      </c>
      <c r="C184" s="34"/>
      <c r="D184" s="37" t="s">
        <v>233</v>
      </c>
      <c r="E184" s="42">
        <v>2293.1372899555295</v>
      </c>
      <c r="F184" s="42">
        <v>2293.1372901844</v>
      </c>
      <c r="G184" s="42">
        <f t="shared" si="6"/>
        <v>9.980681170418393E-09</v>
      </c>
      <c r="H184" s="42">
        <v>2293.1372878218504</v>
      </c>
      <c r="I184" s="42">
        <f t="shared" si="7"/>
        <v>221.23352621495508</v>
      </c>
      <c r="J184" s="42">
        <f t="shared" si="8"/>
        <v>9.647635453922815</v>
      </c>
      <c r="K184" s="42">
        <v>0</v>
      </c>
      <c r="L184" s="42">
        <v>221.23352621495508</v>
      </c>
      <c r="M184" s="18"/>
    </row>
    <row r="185" spans="1:13" s="31" customFormat="1" ht="12" customHeight="1">
      <c r="A185" s="16"/>
      <c r="B185" s="32">
        <v>206</v>
      </c>
      <c r="C185" s="34"/>
      <c r="D185" s="37" t="s">
        <v>234</v>
      </c>
      <c r="E185" s="42">
        <v>829.397430258971</v>
      </c>
      <c r="F185" s="42">
        <v>829.3974300300999</v>
      </c>
      <c r="G185" s="42">
        <f t="shared" si="6"/>
        <v>-2.7594865059654694E-08</v>
      </c>
      <c r="H185" s="42">
        <v>829.3974263465428</v>
      </c>
      <c r="I185" s="42">
        <f t="shared" si="7"/>
        <v>41.46987120128085</v>
      </c>
      <c r="J185" s="42">
        <f t="shared" si="8"/>
        <v>4.999999963802137</v>
      </c>
      <c r="K185" s="42">
        <v>0</v>
      </c>
      <c r="L185" s="42">
        <v>41.46987120128085</v>
      </c>
      <c r="M185" s="18"/>
    </row>
    <row r="186" spans="1:13" s="31" customFormat="1" ht="12" customHeight="1">
      <c r="A186" s="16"/>
      <c r="B186" s="32">
        <v>207</v>
      </c>
      <c r="C186" s="34"/>
      <c r="D186" s="37" t="s">
        <v>235</v>
      </c>
      <c r="E186" s="42">
        <v>943.5441769854709</v>
      </c>
      <c r="F186" s="42">
        <v>943.5441767566001</v>
      </c>
      <c r="G186" s="42">
        <f t="shared" si="6"/>
        <v>-2.42565079133783E-08</v>
      </c>
      <c r="H186" s="42">
        <v>943.5441724611089</v>
      </c>
      <c r="I186" s="42">
        <f t="shared" si="7"/>
        <v>133.69773617358902</v>
      </c>
      <c r="J186" s="42">
        <f t="shared" si="8"/>
        <v>14.1697378317961</v>
      </c>
      <c r="K186" s="42">
        <v>0</v>
      </c>
      <c r="L186" s="42">
        <v>133.69773617358902</v>
      </c>
      <c r="M186" s="18"/>
    </row>
    <row r="187" spans="1:13" s="31" customFormat="1" ht="12" customHeight="1">
      <c r="A187" s="16"/>
      <c r="B187" s="32">
        <v>208</v>
      </c>
      <c r="C187" s="34"/>
      <c r="D187" s="37" t="s">
        <v>236</v>
      </c>
      <c r="E187" s="42">
        <v>184.83788207650002</v>
      </c>
      <c r="F187" s="42">
        <v>184.8378820765</v>
      </c>
      <c r="G187" s="42">
        <f t="shared" si="6"/>
        <v>0</v>
      </c>
      <c r="H187" s="42">
        <v>184.837891327463</v>
      </c>
      <c r="I187" s="42">
        <f t="shared" si="7"/>
        <v>73.93515434963763</v>
      </c>
      <c r="J187" s="42">
        <f t="shared" si="8"/>
        <v>40.000000821821594</v>
      </c>
      <c r="K187" s="42">
        <v>0</v>
      </c>
      <c r="L187" s="42">
        <v>73.93515434963763</v>
      </c>
      <c r="M187" s="18"/>
    </row>
    <row r="188" spans="1:13" s="31" customFormat="1" ht="12" customHeight="1">
      <c r="A188" s="16"/>
      <c r="B188" s="32">
        <v>209</v>
      </c>
      <c r="C188" s="34"/>
      <c r="D188" s="37" t="s">
        <v>237</v>
      </c>
      <c r="E188" s="42">
        <v>2643.8559805000577</v>
      </c>
      <c r="F188" s="42">
        <v>2617.6485539000005</v>
      </c>
      <c r="G188" s="42">
        <f t="shared" si="6"/>
        <v>-0.9912577233159396</v>
      </c>
      <c r="H188" s="42">
        <v>2617.6485539000005</v>
      </c>
      <c r="I188" s="42">
        <f t="shared" si="7"/>
        <v>2017.0349174131395</v>
      </c>
      <c r="J188" s="42">
        <f t="shared" si="8"/>
        <v>77.0552224976109</v>
      </c>
      <c r="K188" s="42">
        <v>1577.0693532573118</v>
      </c>
      <c r="L188" s="42">
        <v>439.96556415582774</v>
      </c>
      <c r="M188" s="18"/>
    </row>
    <row r="189" spans="1:13" s="31" customFormat="1" ht="12" customHeight="1">
      <c r="A189" s="16"/>
      <c r="B189" s="32">
        <v>210</v>
      </c>
      <c r="C189" s="34"/>
      <c r="D189" s="37" t="s">
        <v>238</v>
      </c>
      <c r="E189" s="42">
        <v>2720.402799198442</v>
      </c>
      <c r="F189" s="42">
        <v>2720.4027987407</v>
      </c>
      <c r="G189" s="42">
        <f t="shared" si="6"/>
        <v>-1.682627726040664E-08</v>
      </c>
      <c r="H189" s="42">
        <v>2720.4028049883113</v>
      </c>
      <c r="I189" s="42">
        <f t="shared" si="7"/>
        <v>432.203625618351</v>
      </c>
      <c r="J189" s="42">
        <f t="shared" si="8"/>
        <v>15.887486434671445</v>
      </c>
      <c r="K189" s="42">
        <v>0</v>
      </c>
      <c r="L189" s="42">
        <v>432.203625618351</v>
      </c>
      <c r="M189" s="18"/>
    </row>
    <row r="190" spans="1:13" s="31" customFormat="1" ht="12" customHeight="1">
      <c r="A190" s="16"/>
      <c r="B190" s="32">
        <v>211</v>
      </c>
      <c r="C190" s="34"/>
      <c r="D190" s="37" t="s">
        <v>239</v>
      </c>
      <c r="E190" s="42">
        <v>3589.800645061471</v>
      </c>
      <c r="F190" s="42">
        <v>3589.8006448326</v>
      </c>
      <c r="G190" s="42">
        <f t="shared" si="6"/>
        <v>-6.3756004919923726E-09</v>
      </c>
      <c r="H190" s="42">
        <v>3589.800650798719</v>
      </c>
      <c r="I190" s="42">
        <f t="shared" si="7"/>
        <v>754.7654938240229</v>
      </c>
      <c r="J190" s="42">
        <f t="shared" si="8"/>
        <v>21.02527601109223</v>
      </c>
      <c r="K190" s="42">
        <v>0</v>
      </c>
      <c r="L190" s="42">
        <v>754.7654938240229</v>
      </c>
      <c r="M190" s="18"/>
    </row>
    <row r="191" spans="1:13" s="31" customFormat="1" ht="12" customHeight="1">
      <c r="A191" s="16"/>
      <c r="B191" s="32">
        <v>212</v>
      </c>
      <c r="C191" s="34"/>
      <c r="D191" s="37" t="s">
        <v>240</v>
      </c>
      <c r="E191" s="42">
        <v>674.8675923</v>
      </c>
      <c r="F191" s="42">
        <v>674.8675923</v>
      </c>
      <c r="G191" s="42">
        <f t="shared" si="6"/>
        <v>0</v>
      </c>
      <c r="H191" s="42">
        <v>674.8675923</v>
      </c>
      <c r="I191" s="42">
        <f t="shared" si="7"/>
        <v>96.39812738962586</v>
      </c>
      <c r="J191" s="42">
        <f t="shared" si="8"/>
        <v>14.284006001991253</v>
      </c>
      <c r="K191" s="42">
        <v>0</v>
      </c>
      <c r="L191" s="42">
        <v>96.39812738962586</v>
      </c>
      <c r="M191" s="18"/>
    </row>
    <row r="192" spans="1:13" s="31" customFormat="1" ht="12" customHeight="1">
      <c r="A192" s="16"/>
      <c r="B192" s="32">
        <v>213</v>
      </c>
      <c r="C192" s="34"/>
      <c r="D192" s="37" t="s">
        <v>241</v>
      </c>
      <c r="E192" s="42">
        <v>2300.612068059529</v>
      </c>
      <c r="F192" s="42">
        <v>2300.6160836</v>
      </c>
      <c r="G192" s="42">
        <f t="shared" si="6"/>
        <v>0.00017454226752988689</v>
      </c>
      <c r="H192" s="42">
        <v>2300.6160836</v>
      </c>
      <c r="I192" s="42">
        <f t="shared" si="7"/>
        <v>1876.560564500078</v>
      </c>
      <c r="J192" s="42">
        <f t="shared" si="8"/>
        <v>81.56774082721526</v>
      </c>
      <c r="K192" s="42">
        <v>1104.9711264413406</v>
      </c>
      <c r="L192" s="42">
        <v>771.5894380587374</v>
      </c>
      <c r="M192" s="18"/>
    </row>
    <row r="193" spans="1:13" s="31" customFormat="1" ht="12" customHeight="1">
      <c r="A193" s="16"/>
      <c r="B193" s="32">
        <v>214</v>
      </c>
      <c r="C193" s="34"/>
      <c r="D193" s="37" t="s">
        <v>242</v>
      </c>
      <c r="E193" s="42">
        <v>4792.446166810558</v>
      </c>
      <c r="F193" s="42">
        <v>4744.9763859</v>
      </c>
      <c r="G193" s="42">
        <f t="shared" si="6"/>
        <v>-0.9905125536787978</v>
      </c>
      <c r="H193" s="42">
        <v>4744.9763859</v>
      </c>
      <c r="I193" s="42">
        <f t="shared" si="7"/>
        <v>3263.979845263544</v>
      </c>
      <c r="J193" s="42">
        <f t="shared" si="8"/>
        <v>68.78811567877699</v>
      </c>
      <c r="K193" s="42">
        <v>2567.0844177498698</v>
      </c>
      <c r="L193" s="42">
        <v>696.8954275136746</v>
      </c>
      <c r="M193" s="18"/>
    </row>
    <row r="194" spans="1:13" s="31" customFormat="1" ht="12" customHeight="1">
      <c r="A194" s="16"/>
      <c r="B194" s="32">
        <v>215</v>
      </c>
      <c r="C194" s="34"/>
      <c r="D194" s="37" t="s">
        <v>243</v>
      </c>
      <c r="E194" s="42">
        <v>1246.017107740971</v>
      </c>
      <c r="F194" s="42">
        <v>1246.0171075121</v>
      </c>
      <c r="G194" s="42">
        <f t="shared" si="6"/>
        <v>-1.8368197629570204E-08</v>
      </c>
      <c r="H194" s="42">
        <v>1222.5079661766047</v>
      </c>
      <c r="I194" s="42">
        <f t="shared" si="7"/>
        <v>538.8980728695522</v>
      </c>
      <c r="J194" s="42">
        <f t="shared" si="8"/>
        <v>43.24965280336803</v>
      </c>
      <c r="K194" s="42">
        <v>0</v>
      </c>
      <c r="L194" s="42">
        <v>538.8980728695522</v>
      </c>
      <c r="M194" s="18"/>
    </row>
    <row r="195" spans="1:13" s="31" customFormat="1" ht="12" customHeight="1">
      <c r="A195" s="16"/>
      <c r="B195" s="32">
        <v>216</v>
      </c>
      <c r="C195" s="34"/>
      <c r="D195" s="37" t="s">
        <v>244</v>
      </c>
      <c r="E195" s="42">
        <v>2963.4771069000003</v>
      </c>
      <c r="F195" s="42">
        <v>2963.4549439546004</v>
      </c>
      <c r="G195" s="42">
        <f t="shared" si="6"/>
        <v>-0.0007478696342388957</v>
      </c>
      <c r="H195" s="42">
        <v>2963.4549439559883</v>
      </c>
      <c r="I195" s="42">
        <f t="shared" si="7"/>
        <v>2119.4224901264015</v>
      </c>
      <c r="J195" s="42">
        <f t="shared" si="8"/>
        <v>71.51863383143343</v>
      </c>
      <c r="K195" s="42">
        <v>0</v>
      </c>
      <c r="L195" s="42">
        <v>2119.4224901264015</v>
      </c>
      <c r="M195" s="18"/>
    </row>
    <row r="196" spans="1:13" s="31" customFormat="1" ht="12" customHeight="1">
      <c r="A196" s="16"/>
      <c r="B196" s="32">
        <v>217</v>
      </c>
      <c r="C196" s="34"/>
      <c r="D196" s="37" t="s">
        <v>245</v>
      </c>
      <c r="E196" s="42">
        <v>3122.588139833971</v>
      </c>
      <c r="F196" s="42">
        <v>3122.5881396051</v>
      </c>
      <c r="G196" s="42">
        <f t="shared" si="6"/>
        <v>-7.3295325364597375E-09</v>
      </c>
      <c r="H196" s="42">
        <v>3122.588133690508</v>
      </c>
      <c r="I196" s="42">
        <f t="shared" si="7"/>
        <v>1890.712473330988</v>
      </c>
      <c r="J196" s="42">
        <f t="shared" si="8"/>
        <v>60.54953099162472</v>
      </c>
      <c r="K196" s="42">
        <v>0</v>
      </c>
      <c r="L196" s="42">
        <v>1890.712473330988</v>
      </c>
      <c r="M196" s="18"/>
    </row>
    <row r="197" spans="1:13" s="31" customFormat="1" ht="12" customHeight="1">
      <c r="A197" s="16"/>
      <c r="B197" s="32">
        <v>218</v>
      </c>
      <c r="C197" s="34"/>
      <c r="D197" s="37" t="s">
        <v>246</v>
      </c>
      <c r="E197" s="42">
        <v>770.9226836229709</v>
      </c>
      <c r="F197" s="42">
        <v>770.9226833941001</v>
      </c>
      <c r="G197" s="42">
        <f t="shared" si="6"/>
        <v>-2.968791079638322E-08</v>
      </c>
      <c r="H197" s="42">
        <v>770.9226825072778</v>
      </c>
      <c r="I197" s="42">
        <f t="shared" si="7"/>
        <v>93.9677173965239</v>
      </c>
      <c r="J197" s="42">
        <f t="shared" si="8"/>
        <v>12.188993711122528</v>
      </c>
      <c r="K197" s="42">
        <v>0</v>
      </c>
      <c r="L197" s="42">
        <v>93.9677173965239</v>
      </c>
      <c r="M197" s="18"/>
    </row>
    <row r="198" spans="1:13" s="31" customFormat="1" ht="12" customHeight="1">
      <c r="A198" s="16"/>
      <c r="B198" s="32">
        <v>219</v>
      </c>
      <c r="C198" s="34"/>
      <c r="D198" s="37" t="s">
        <v>247</v>
      </c>
      <c r="E198" s="42">
        <v>837.3469599109709</v>
      </c>
      <c r="F198" s="42">
        <v>837.3469596821</v>
      </c>
      <c r="G198" s="42">
        <f t="shared" si="6"/>
        <v>-2.733287374212523E-08</v>
      </c>
      <c r="H198" s="42">
        <v>837.3469560417786</v>
      </c>
      <c r="I198" s="42">
        <f t="shared" si="7"/>
        <v>251.20408680168094</v>
      </c>
      <c r="J198" s="42">
        <f t="shared" si="8"/>
        <v>29.999999868280526</v>
      </c>
      <c r="K198" s="42">
        <v>0</v>
      </c>
      <c r="L198" s="42">
        <v>251.20408680168094</v>
      </c>
      <c r="M198" s="18"/>
    </row>
    <row r="199" spans="1:13" s="31" customFormat="1" ht="12" customHeight="1">
      <c r="A199" s="16"/>
      <c r="B199" s="32">
        <v>222</v>
      </c>
      <c r="C199" s="34"/>
      <c r="D199" s="37" t="s">
        <v>248</v>
      </c>
      <c r="E199" s="42">
        <v>20848.4229235</v>
      </c>
      <c r="F199" s="42">
        <v>20652.6364676643</v>
      </c>
      <c r="G199" s="42">
        <f t="shared" si="6"/>
        <v>-0.9390948013387259</v>
      </c>
      <c r="H199" s="42">
        <v>20652.636480780235</v>
      </c>
      <c r="I199" s="42">
        <f t="shared" si="7"/>
        <v>9644.899830945516</v>
      </c>
      <c r="J199" s="42">
        <f t="shared" si="8"/>
        <v>46.700574263467395</v>
      </c>
      <c r="K199" s="42">
        <v>0</v>
      </c>
      <c r="L199" s="42">
        <v>9644.899830945516</v>
      </c>
      <c r="M199" s="18"/>
    </row>
    <row r="200" spans="1:13" s="31" customFormat="1" ht="12" customHeight="1">
      <c r="A200" s="16"/>
      <c r="B200" s="32">
        <v>223</v>
      </c>
      <c r="C200" s="34"/>
      <c r="D200" s="37" t="s">
        <v>249</v>
      </c>
      <c r="E200" s="42">
        <v>85.24579307755813</v>
      </c>
      <c r="F200" s="42">
        <v>85.2457935353</v>
      </c>
      <c r="G200" s="42">
        <f t="shared" si="6"/>
        <v>5.369670930122084E-07</v>
      </c>
      <c r="H200" s="42">
        <v>85.24579520840669</v>
      </c>
      <c r="I200" s="42">
        <f t="shared" si="7"/>
        <v>14.9070705182834</v>
      </c>
      <c r="J200" s="42">
        <f t="shared" si="8"/>
        <v>17.487162591911858</v>
      </c>
      <c r="K200" s="42">
        <v>0</v>
      </c>
      <c r="L200" s="42">
        <v>14.9070705182834</v>
      </c>
      <c r="M200" s="18"/>
    </row>
    <row r="201" spans="1:13" s="31" customFormat="1" ht="12" customHeight="1">
      <c r="A201" s="16"/>
      <c r="B201" s="32">
        <v>225</v>
      </c>
      <c r="C201" s="34"/>
      <c r="D201" s="37" t="s">
        <v>250</v>
      </c>
      <c r="E201" s="42">
        <v>24.386345238029072</v>
      </c>
      <c r="F201" s="42">
        <v>24.3863454669</v>
      </c>
      <c r="G201" s="42">
        <f t="shared" si="6"/>
        <v>9.385208130652245E-07</v>
      </c>
      <c r="H201" s="42">
        <v>24.386348428770322</v>
      </c>
      <c r="I201" s="42">
        <f t="shared" si="7"/>
        <v>6.096587353331387</v>
      </c>
      <c r="J201" s="42">
        <f t="shared" si="8"/>
        <v>25.000004045732837</v>
      </c>
      <c r="K201" s="42">
        <v>0</v>
      </c>
      <c r="L201" s="42">
        <v>6.096587353331387</v>
      </c>
      <c r="M201" s="18"/>
    </row>
    <row r="202" spans="1:13" s="31" customFormat="1" ht="12" customHeight="1">
      <c r="A202" s="16"/>
      <c r="B202" s="32">
        <v>226</v>
      </c>
      <c r="C202" s="34"/>
      <c r="D202" s="37" t="s">
        <v>251</v>
      </c>
      <c r="E202" s="42">
        <v>499.26541897600003</v>
      </c>
      <c r="F202" s="42">
        <v>497.78054099999997</v>
      </c>
      <c r="G202" s="42">
        <f t="shared" si="6"/>
        <v>-0.2974125424199343</v>
      </c>
      <c r="H202" s="42">
        <v>497.78054099999997</v>
      </c>
      <c r="I202" s="42">
        <f t="shared" si="7"/>
        <v>373.33540575</v>
      </c>
      <c r="J202" s="42">
        <f t="shared" si="8"/>
        <v>75.00000000000001</v>
      </c>
      <c r="K202" s="42">
        <v>0</v>
      </c>
      <c r="L202" s="42">
        <v>373.33540575</v>
      </c>
      <c r="M202" s="18"/>
    </row>
    <row r="203" spans="1:13" s="31" customFormat="1" ht="12" customHeight="1">
      <c r="A203" s="16"/>
      <c r="B203" s="32">
        <v>227</v>
      </c>
      <c r="C203" s="34"/>
      <c r="D203" s="37" t="s">
        <v>252</v>
      </c>
      <c r="E203" s="42">
        <v>2087.580065871471</v>
      </c>
      <c r="F203" s="42">
        <v>2087.5800656426</v>
      </c>
      <c r="G203" s="42">
        <f t="shared" si="6"/>
        <v>-1.0963461249957618E-08</v>
      </c>
      <c r="H203" s="42">
        <v>2087.5800563916346</v>
      </c>
      <c r="I203" s="42">
        <f t="shared" si="7"/>
        <v>769.1084420408555</v>
      </c>
      <c r="J203" s="42">
        <f t="shared" si="8"/>
        <v>36.84210511006715</v>
      </c>
      <c r="K203" s="42">
        <v>0</v>
      </c>
      <c r="L203" s="42">
        <v>769.1084420408555</v>
      </c>
      <c r="M203" s="18"/>
    </row>
    <row r="204" spans="1:13" s="31" customFormat="1" ht="12" customHeight="1">
      <c r="A204" s="16"/>
      <c r="B204" s="32">
        <v>228</v>
      </c>
      <c r="C204" s="34"/>
      <c r="D204" s="37" t="s">
        <v>253</v>
      </c>
      <c r="E204" s="42">
        <v>383.9092759130291</v>
      </c>
      <c r="F204" s="42">
        <v>383.9092761419</v>
      </c>
      <c r="G204" s="42">
        <f t="shared" si="6"/>
        <v>5.961588556147035E-08</v>
      </c>
      <c r="H204" s="42">
        <v>383.90927969647595</v>
      </c>
      <c r="I204" s="42">
        <f t="shared" si="7"/>
        <v>141.79527245793784</v>
      </c>
      <c r="J204" s="42">
        <f t="shared" si="8"/>
        <v>36.93457836781408</v>
      </c>
      <c r="K204" s="42">
        <v>0</v>
      </c>
      <c r="L204" s="42">
        <v>141.79527245793784</v>
      </c>
      <c r="M204" s="18"/>
    </row>
    <row r="205" spans="1:13" s="31" customFormat="1" ht="12" customHeight="1">
      <c r="A205" s="16"/>
      <c r="B205" s="32">
        <v>229</v>
      </c>
      <c r="C205" s="34"/>
      <c r="D205" s="37" t="s">
        <v>254</v>
      </c>
      <c r="E205" s="42">
        <v>2044.3807647610292</v>
      </c>
      <c r="F205" s="42">
        <v>2044.3807649899</v>
      </c>
      <c r="G205" s="42">
        <f t="shared" si="6"/>
        <v>1.1195112392670126E-08</v>
      </c>
      <c r="H205" s="42">
        <v>2044.3807649904925</v>
      </c>
      <c r="I205" s="42">
        <f t="shared" si="7"/>
        <v>928.6401679834295</v>
      </c>
      <c r="J205" s="42">
        <f t="shared" si="8"/>
        <v>45.424031759955305</v>
      </c>
      <c r="K205" s="42">
        <v>0</v>
      </c>
      <c r="L205" s="42">
        <v>928.6401679834295</v>
      </c>
      <c r="M205" s="18"/>
    </row>
    <row r="206" spans="1:13" s="31" customFormat="1" ht="12" customHeight="1">
      <c r="A206" s="16"/>
      <c r="B206" s="32">
        <v>231</v>
      </c>
      <c r="C206" s="34"/>
      <c r="D206" s="37" t="s">
        <v>255</v>
      </c>
      <c r="E206" s="42">
        <v>858.704303668</v>
      </c>
      <c r="F206" s="42">
        <v>126.3441808078</v>
      </c>
      <c r="G206" s="42">
        <f t="shared" si="6"/>
        <v>-85.2866487022233</v>
      </c>
      <c r="H206" s="42">
        <v>126.34417768353013</v>
      </c>
      <c r="I206" s="42">
        <f t="shared" si="7"/>
        <v>18.951627074305954</v>
      </c>
      <c r="J206" s="42">
        <f t="shared" si="8"/>
        <v>14.999999962907633</v>
      </c>
      <c r="K206" s="42">
        <v>0</v>
      </c>
      <c r="L206" s="42">
        <v>18.951627074305954</v>
      </c>
      <c r="M206" s="18"/>
    </row>
    <row r="207" spans="1:13" s="31" customFormat="1" ht="12" customHeight="1">
      <c r="A207" s="16"/>
      <c r="B207" s="32">
        <v>233</v>
      </c>
      <c r="C207" s="34"/>
      <c r="D207" s="37" t="s">
        <v>256</v>
      </c>
      <c r="E207" s="42">
        <v>168.80984027105816</v>
      </c>
      <c r="F207" s="42">
        <v>168.80984072880003</v>
      </c>
      <c r="G207" s="42">
        <f t="shared" si="6"/>
        <v>2.7115827094803535E-07</v>
      </c>
      <c r="H207" s="42">
        <v>168.80983812003467</v>
      </c>
      <c r="I207" s="42">
        <f t="shared" si="7"/>
        <v>25.321475890621112</v>
      </c>
      <c r="J207" s="42">
        <f t="shared" si="8"/>
        <v>14.999999870446597</v>
      </c>
      <c r="K207" s="42">
        <v>0</v>
      </c>
      <c r="L207" s="42">
        <v>25.321475890621112</v>
      </c>
      <c r="M207" s="18"/>
    </row>
    <row r="208" spans="1:13" s="31" customFormat="1" ht="12" customHeight="1">
      <c r="A208" s="16"/>
      <c r="B208" s="32">
        <v>234</v>
      </c>
      <c r="C208" s="34"/>
      <c r="D208" s="37" t="s">
        <v>257</v>
      </c>
      <c r="E208" s="42">
        <v>814.3603046000001</v>
      </c>
      <c r="F208" s="42">
        <v>814.3603046000001</v>
      </c>
      <c r="G208" s="42">
        <f t="shared" si="6"/>
        <v>0</v>
      </c>
      <c r="H208" s="42">
        <v>704.7590002951675</v>
      </c>
      <c r="I208" s="42">
        <f t="shared" si="7"/>
        <v>667.4303685054477</v>
      </c>
      <c r="J208" s="42">
        <f t="shared" si="8"/>
        <v>81.95762548044114</v>
      </c>
      <c r="K208" s="42">
        <v>0</v>
      </c>
      <c r="L208" s="42">
        <v>667.4303685054477</v>
      </c>
      <c r="M208" s="18"/>
    </row>
    <row r="209" spans="1:13" s="31" customFormat="1" ht="12" customHeight="1">
      <c r="A209" s="16"/>
      <c r="B209" s="32">
        <v>235</v>
      </c>
      <c r="C209" s="34"/>
      <c r="D209" s="37" t="s">
        <v>258</v>
      </c>
      <c r="E209" s="42">
        <v>1926.166763032558</v>
      </c>
      <c r="F209" s="42">
        <v>1926.1667634903001</v>
      </c>
      <c r="G209" s="42">
        <f t="shared" si="6"/>
        <v>2.3764414436300285E-08</v>
      </c>
      <c r="H209" s="42">
        <v>1926.1667729371607</v>
      </c>
      <c r="I209" s="42">
        <f t="shared" si="7"/>
        <v>1063.204290637981</v>
      </c>
      <c r="J209" s="42">
        <f t="shared" si="8"/>
        <v>55.19793565077447</v>
      </c>
      <c r="K209" s="42">
        <v>0</v>
      </c>
      <c r="L209" s="42">
        <v>1063.204290637981</v>
      </c>
      <c r="M209" s="18"/>
    </row>
    <row r="210" spans="1:13" s="31" customFormat="1" ht="12" customHeight="1">
      <c r="A210" s="16"/>
      <c r="B210" s="32">
        <v>236</v>
      </c>
      <c r="C210" s="34"/>
      <c r="D210" s="37" t="s">
        <v>259</v>
      </c>
      <c r="E210" s="42">
        <v>1808.848058608971</v>
      </c>
      <c r="F210" s="42">
        <v>1808.8480583801</v>
      </c>
      <c r="G210" s="42">
        <f t="shared" si="6"/>
        <v>-1.2652861869355547E-08</v>
      </c>
      <c r="H210" s="42">
        <v>1808.848067237405</v>
      </c>
      <c r="I210" s="42">
        <f t="shared" si="7"/>
        <v>633.0968235330915</v>
      </c>
      <c r="J210" s="42">
        <f t="shared" si="8"/>
        <v>35.000000171382915</v>
      </c>
      <c r="K210" s="42">
        <v>0</v>
      </c>
      <c r="L210" s="42">
        <v>633.0968235330915</v>
      </c>
      <c r="M210" s="18"/>
    </row>
    <row r="211" spans="1:13" s="31" customFormat="1" ht="12.75" customHeight="1">
      <c r="A211" s="16"/>
      <c r="B211" s="32">
        <v>237</v>
      </c>
      <c r="C211" s="34"/>
      <c r="D211" s="50" t="s">
        <v>260</v>
      </c>
      <c r="E211" s="42">
        <v>269.65573</v>
      </c>
      <c r="F211" s="42">
        <v>226.9788922449</v>
      </c>
      <c r="G211" s="42">
        <f aca="true" t="shared" si="9" ref="G211:G274">F211/E211*100-100</f>
        <v>-15.826416058394159</v>
      </c>
      <c r="H211" s="42">
        <v>226.9788772946398</v>
      </c>
      <c r="I211" s="42">
        <f aca="true" t="shared" si="10" ref="I211:I274">+K211+L211</f>
        <v>165.61427232804658</v>
      </c>
      <c r="J211" s="42">
        <f aca="true" t="shared" si="11" ref="J211:J246">+I211/F211*100</f>
        <v>72.96461388548686</v>
      </c>
      <c r="K211" s="42">
        <v>0</v>
      </c>
      <c r="L211" s="42">
        <v>165.61427232804658</v>
      </c>
      <c r="M211" s="18"/>
    </row>
    <row r="212" spans="1:13" s="31" customFormat="1" ht="13.5" customHeight="1">
      <c r="A212" s="16"/>
      <c r="B212" s="32">
        <v>242</v>
      </c>
      <c r="C212" s="34"/>
      <c r="D212" s="37" t="s">
        <v>261</v>
      </c>
      <c r="E212" s="42">
        <v>1051.9450514915584</v>
      </c>
      <c r="F212" s="42">
        <v>883.9787219</v>
      </c>
      <c r="G212" s="42">
        <f t="shared" si="9"/>
        <v>-15.967215146209213</v>
      </c>
      <c r="H212" s="42">
        <v>883.9787219</v>
      </c>
      <c r="I212" s="42">
        <f t="shared" si="10"/>
        <v>647.4424924401966</v>
      </c>
      <c r="J212" s="42">
        <f t="shared" si="11"/>
        <v>73.24186390466517</v>
      </c>
      <c r="K212" s="42">
        <v>406.5517489985219</v>
      </c>
      <c r="L212" s="42">
        <v>240.89074344167472</v>
      </c>
      <c r="M212" s="18"/>
    </row>
    <row r="213" spans="1:13" s="31" customFormat="1" ht="12" customHeight="1">
      <c r="A213" s="16"/>
      <c r="B213" s="32">
        <v>243</v>
      </c>
      <c r="C213" s="34"/>
      <c r="D213" s="37" t="s">
        <v>262</v>
      </c>
      <c r="E213" s="42">
        <v>2613.1119406935</v>
      </c>
      <c r="F213" s="42">
        <v>1675.0789365710998</v>
      </c>
      <c r="G213" s="42">
        <f t="shared" si="9"/>
        <v>-35.8971611401176</v>
      </c>
      <c r="H213" s="42">
        <v>1675.0789398229008</v>
      </c>
      <c r="I213" s="42">
        <f t="shared" si="10"/>
        <v>1083.6508221327251</v>
      </c>
      <c r="J213" s="42">
        <f t="shared" si="11"/>
        <v>64.69252275065718</v>
      </c>
      <c r="K213" s="42">
        <v>0</v>
      </c>
      <c r="L213" s="42">
        <v>1083.6508221327251</v>
      </c>
      <c r="M213" s="18"/>
    </row>
    <row r="214" spans="1:13" s="31" customFormat="1" ht="12" customHeight="1">
      <c r="A214" s="16"/>
      <c r="B214" s="32">
        <v>244</v>
      </c>
      <c r="C214" s="34"/>
      <c r="D214" s="37" t="s">
        <v>263</v>
      </c>
      <c r="E214" s="42">
        <v>1865.3799645480583</v>
      </c>
      <c r="F214" s="42">
        <v>1345.3789258062</v>
      </c>
      <c r="G214" s="42">
        <f t="shared" si="9"/>
        <v>-27.876413847290536</v>
      </c>
      <c r="H214" s="42">
        <v>1345.378924677414</v>
      </c>
      <c r="I214" s="42">
        <f t="shared" si="10"/>
        <v>586.3177137777336</v>
      </c>
      <c r="J214" s="42">
        <f t="shared" si="11"/>
        <v>43.58011728378982</v>
      </c>
      <c r="K214" s="42">
        <v>0</v>
      </c>
      <c r="L214" s="42">
        <v>586.3177137777336</v>
      </c>
      <c r="M214" s="18"/>
    </row>
    <row r="215" spans="1:13" s="31" customFormat="1" ht="12" customHeight="1">
      <c r="A215" s="16"/>
      <c r="B215" s="32">
        <v>245</v>
      </c>
      <c r="C215" s="34"/>
      <c r="D215" s="37" t="s">
        <v>264</v>
      </c>
      <c r="E215" s="42">
        <v>1837.9961699754708</v>
      </c>
      <c r="F215" s="42">
        <v>1837.9961697466</v>
      </c>
      <c r="G215" s="42">
        <f t="shared" si="9"/>
        <v>-1.245219038992218E-08</v>
      </c>
      <c r="H215" s="42">
        <v>1837.9961697466</v>
      </c>
      <c r="I215" s="42">
        <f t="shared" si="10"/>
        <v>1397.7374143599463</v>
      </c>
      <c r="J215" s="42">
        <f t="shared" si="11"/>
        <v>76.04680778810595</v>
      </c>
      <c r="K215" s="42">
        <v>1049.821260996268</v>
      </c>
      <c r="L215" s="42">
        <v>347.9161533636785</v>
      </c>
      <c r="M215" s="18"/>
    </row>
    <row r="216" spans="1:13" s="31" customFormat="1" ht="12" customHeight="1">
      <c r="A216" s="16"/>
      <c r="B216" s="32">
        <v>247</v>
      </c>
      <c r="C216" s="34"/>
      <c r="D216" s="37" t="s">
        <v>265</v>
      </c>
      <c r="E216" s="42">
        <v>372.8981695805291</v>
      </c>
      <c r="F216" s="42">
        <v>372.8981698094</v>
      </c>
      <c r="G216" s="42">
        <f t="shared" si="9"/>
        <v>6.137624097846128E-08</v>
      </c>
      <c r="H216" s="42">
        <v>372.8981661825055</v>
      </c>
      <c r="I216" s="42">
        <f t="shared" si="10"/>
        <v>163.35050650856837</v>
      </c>
      <c r="J216" s="42">
        <f t="shared" si="11"/>
        <v>43.805660561987196</v>
      </c>
      <c r="K216" s="42">
        <v>0</v>
      </c>
      <c r="L216" s="42">
        <v>163.35050650856837</v>
      </c>
      <c r="M216" s="18"/>
    </row>
    <row r="217" spans="1:13" s="31" customFormat="1" ht="12" customHeight="1">
      <c r="A217" s="16"/>
      <c r="B217" s="32">
        <v>248</v>
      </c>
      <c r="C217" s="34"/>
      <c r="D217" s="37" t="s">
        <v>266</v>
      </c>
      <c r="E217" s="42">
        <v>1222.6438207675583</v>
      </c>
      <c r="F217" s="42">
        <v>1222.6438212253001</v>
      </c>
      <c r="G217" s="42">
        <f t="shared" si="9"/>
        <v>3.743869569916569E-08</v>
      </c>
      <c r="H217" s="42">
        <v>1222.6438148389707</v>
      </c>
      <c r="I217" s="42">
        <f t="shared" si="10"/>
        <v>384.08386624091315</v>
      </c>
      <c r="J217" s="42">
        <f t="shared" si="11"/>
        <v>31.414207439088422</v>
      </c>
      <c r="K217" s="42">
        <v>0</v>
      </c>
      <c r="L217" s="42">
        <v>384.08386624091315</v>
      </c>
      <c r="M217" s="18"/>
    </row>
    <row r="218" spans="1:13" s="31" customFormat="1" ht="12" customHeight="1">
      <c r="A218" s="16"/>
      <c r="B218" s="55">
        <v>249</v>
      </c>
      <c r="C218" s="56"/>
      <c r="D218" s="57" t="s">
        <v>267</v>
      </c>
      <c r="E218" s="58">
        <v>1129.585077909971</v>
      </c>
      <c r="F218" s="58">
        <v>1129.5850776811</v>
      </c>
      <c r="G218" s="58">
        <f t="shared" si="9"/>
        <v>-2.0261509803276567E-08</v>
      </c>
      <c r="H218" s="58">
        <v>1129.5850776811</v>
      </c>
      <c r="I218" s="58">
        <f t="shared" si="10"/>
        <v>776.5539709658275</v>
      </c>
      <c r="J218" s="58">
        <f t="shared" si="11"/>
        <v>68.74683335583698</v>
      </c>
      <c r="K218" s="58">
        <v>255.4713007200714</v>
      </c>
      <c r="L218" s="58">
        <v>521.082670245756</v>
      </c>
      <c r="M218" s="18"/>
    </row>
    <row r="219" spans="1:13" s="31" customFormat="1" ht="12" customHeight="1">
      <c r="A219" s="16"/>
      <c r="B219" s="32">
        <v>250</v>
      </c>
      <c r="C219" s="34"/>
      <c r="D219" s="37" t="s">
        <v>268</v>
      </c>
      <c r="E219" s="42">
        <v>882.0192697509709</v>
      </c>
      <c r="F219" s="42">
        <v>882.0192695221001</v>
      </c>
      <c r="G219" s="42">
        <f t="shared" si="9"/>
        <v>-2.594850911918911E-08</v>
      </c>
      <c r="H219" s="42">
        <v>882.019271421263</v>
      </c>
      <c r="I219" s="42">
        <f t="shared" si="10"/>
        <v>189.1248187795754</v>
      </c>
      <c r="J219" s="42">
        <f t="shared" si="11"/>
        <v>21.442254757319297</v>
      </c>
      <c r="K219" s="42">
        <v>0</v>
      </c>
      <c r="L219" s="42">
        <v>189.1248187795754</v>
      </c>
      <c r="M219" s="18"/>
    </row>
    <row r="220" spans="1:13" s="31" customFormat="1" ht="12" customHeight="1">
      <c r="A220" s="16"/>
      <c r="B220" s="32">
        <v>251</v>
      </c>
      <c r="C220" s="34"/>
      <c r="D220" s="37" t="s">
        <v>269</v>
      </c>
      <c r="E220" s="42">
        <v>903.4408392684419</v>
      </c>
      <c r="F220" s="42">
        <v>504.9822385494</v>
      </c>
      <c r="G220" s="42">
        <f t="shared" si="9"/>
        <v>-44.10455930259831</v>
      </c>
      <c r="H220" s="42">
        <v>504.9822265360299</v>
      </c>
      <c r="I220" s="42">
        <f t="shared" si="10"/>
        <v>320.02913291534907</v>
      </c>
      <c r="J220" s="42">
        <f t="shared" si="11"/>
        <v>63.374334478507045</v>
      </c>
      <c r="K220" s="42">
        <v>0</v>
      </c>
      <c r="L220" s="42">
        <v>320.02913291534907</v>
      </c>
      <c r="M220" s="18"/>
    </row>
    <row r="221" spans="1:13" s="31" customFormat="1" ht="12" customHeight="1">
      <c r="A221" s="16"/>
      <c r="B221" s="32">
        <v>252</v>
      </c>
      <c r="C221" s="34"/>
      <c r="D221" s="37" t="s">
        <v>270</v>
      </c>
      <c r="E221" s="42">
        <v>155.84162428349998</v>
      </c>
      <c r="F221" s="42">
        <v>155.84162428349998</v>
      </c>
      <c r="G221" s="42">
        <f t="shared" si="9"/>
        <v>0</v>
      </c>
      <c r="H221" s="42">
        <v>155.84161971680552</v>
      </c>
      <c r="I221" s="42">
        <f t="shared" si="10"/>
        <v>24.606571205006954</v>
      </c>
      <c r="J221" s="42">
        <f t="shared" si="11"/>
        <v>15.7894730102683</v>
      </c>
      <c r="K221" s="42">
        <v>0</v>
      </c>
      <c r="L221" s="42">
        <v>24.606571205006954</v>
      </c>
      <c r="M221" s="18"/>
    </row>
    <row r="222" spans="1:13" s="31" customFormat="1" ht="12" customHeight="1">
      <c r="A222" s="16"/>
      <c r="B222" s="32">
        <v>253</v>
      </c>
      <c r="C222" s="34"/>
      <c r="D222" s="37" t="s">
        <v>271</v>
      </c>
      <c r="E222" s="42">
        <v>1610.368431160942</v>
      </c>
      <c r="F222" s="42">
        <v>1610.3093820032</v>
      </c>
      <c r="G222" s="42">
        <f t="shared" si="9"/>
        <v>-0.0036668104391139877</v>
      </c>
      <c r="H222" s="42">
        <v>649.3867371473931</v>
      </c>
      <c r="I222" s="42">
        <f t="shared" si="10"/>
        <v>457.1172292540957</v>
      </c>
      <c r="J222" s="42">
        <f t="shared" si="11"/>
        <v>28.386919579730012</v>
      </c>
      <c r="K222" s="42">
        <v>0</v>
      </c>
      <c r="L222" s="42">
        <v>457.1172292540957</v>
      </c>
      <c r="M222" s="18"/>
    </row>
    <row r="223" spans="1:13" s="31" customFormat="1" ht="12" customHeight="1">
      <c r="A223" s="16"/>
      <c r="B223" s="32">
        <v>258</v>
      </c>
      <c r="C223" s="34"/>
      <c r="D223" s="37" t="s">
        <v>272</v>
      </c>
      <c r="E223" s="42">
        <v>8476.598348200001</v>
      </c>
      <c r="F223" s="42">
        <v>8476.5589824</v>
      </c>
      <c r="G223" s="42">
        <f t="shared" si="9"/>
        <v>-0.000464405630467013</v>
      </c>
      <c r="H223" s="42">
        <v>7479.4695035321</v>
      </c>
      <c r="I223" s="42">
        <f t="shared" si="10"/>
        <v>7479.4695035321</v>
      </c>
      <c r="J223" s="42">
        <f t="shared" si="11"/>
        <v>88.23709619742904</v>
      </c>
      <c r="K223" s="42">
        <v>7479.4695035321</v>
      </c>
      <c r="L223" s="42">
        <v>0</v>
      </c>
      <c r="M223" s="18"/>
    </row>
    <row r="224" spans="1:13" s="31" customFormat="1" ht="12" customHeight="1">
      <c r="A224" s="16"/>
      <c r="B224" s="32">
        <v>259</v>
      </c>
      <c r="C224" s="34"/>
      <c r="D224" s="37" t="s">
        <v>273</v>
      </c>
      <c r="E224" s="42">
        <v>1858.3019548000002</v>
      </c>
      <c r="F224" s="42">
        <v>1694.69769</v>
      </c>
      <c r="G224" s="42">
        <f t="shared" si="9"/>
        <v>-8.803965597593532</v>
      </c>
      <c r="H224" s="42">
        <v>1694.69769</v>
      </c>
      <c r="I224" s="42">
        <f t="shared" si="10"/>
        <v>1555.0346769877567</v>
      </c>
      <c r="J224" s="42">
        <f t="shared" si="11"/>
        <v>91.75882437107451</v>
      </c>
      <c r="K224" s="42">
        <v>1035.4460609935322</v>
      </c>
      <c r="L224" s="42">
        <v>519.5886159942245</v>
      </c>
      <c r="M224" s="18"/>
    </row>
    <row r="225" spans="1:13" s="31" customFormat="1" ht="12" customHeight="1">
      <c r="A225" s="16"/>
      <c r="B225" s="32">
        <v>260</v>
      </c>
      <c r="C225" s="34"/>
      <c r="D225" s="37" t="s">
        <v>274</v>
      </c>
      <c r="E225" s="42">
        <v>738.9944805</v>
      </c>
      <c r="F225" s="42">
        <v>738.9944805</v>
      </c>
      <c r="G225" s="42">
        <f t="shared" si="9"/>
        <v>0</v>
      </c>
      <c r="H225" s="42">
        <v>738.9944805</v>
      </c>
      <c r="I225" s="42">
        <f t="shared" si="10"/>
        <v>725.5499989436854</v>
      </c>
      <c r="J225" s="42">
        <f t="shared" si="11"/>
        <v>98.18070609306606</v>
      </c>
      <c r="K225" s="42">
        <v>532.4706396071543</v>
      </c>
      <c r="L225" s="42">
        <v>193.0793593365311</v>
      </c>
      <c r="M225" s="18"/>
    </row>
    <row r="226" spans="1:13" s="31" customFormat="1" ht="12" customHeight="1">
      <c r="A226" s="16"/>
      <c r="B226" s="32">
        <v>261</v>
      </c>
      <c r="C226" s="34"/>
      <c r="D226" s="37" t="s">
        <v>275</v>
      </c>
      <c r="E226" s="42">
        <v>9944.98378655294</v>
      </c>
      <c r="F226" s="42">
        <v>9944.9837860952</v>
      </c>
      <c r="G226" s="42">
        <f t="shared" si="9"/>
        <v>-4.602739522852062E-09</v>
      </c>
      <c r="H226" s="42">
        <v>9944.9837860952</v>
      </c>
      <c r="I226" s="42">
        <f t="shared" si="10"/>
        <v>7443.476359997923</v>
      </c>
      <c r="J226" s="42">
        <f t="shared" si="11"/>
        <v>74.84654093056628</v>
      </c>
      <c r="K226" s="42">
        <v>2525.946655999916</v>
      </c>
      <c r="L226" s="42">
        <v>4917.529703998008</v>
      </c>
      <c r="M226" s="18"/>
    </row>
    <row r="227" spans="1:13" s="31" customFormat="1" ht="12" customHeight="1">
      <c r="A227" s="16"/>
      <c r="B227" s="32">
        <v>262</v>
      </c>
      <c r="C227" s="34"/>
      <c r="D227" s="37" t="s">
        <v>276</v>
      </c>
      <c r="E227" s="42">
        <v>740.7366734854419</v>
      </c>
      <c r="F227" s="42">
        <v>740.7366730277</v>
      </c>
      <c r="G227" s="42">
        <f t="shared" si="9"/>
        <v>-6.179548961426917E-08</v>
      </c>
      <c r="H227" s="42">
        <v>740.7366765900485</v>
      </c>
      <c r="I227" s="42">
        <f t="shared" si="10"/>
        <v>328.82027942215046</v>
      </c>
      <c r="J227" s="42">
        <f t="shared" si="11"/>
        <v>44.39098149118562</v>
      </c>
      <c r="K227" s="42">
        <v>0</v>
      </c>
      <c r="L227" s="42">
        <v>328.82027942215046</v>
      </c>
      <c r="M227" s="18"/>
    </row>
    <row r="228" spans="1:13" s="31" customFormat="1" ht="12" customHeight="1">
      <c r="A228" s="16"/>
      <c r="B228" s="32">
        <v>264</v>
      </c>
      <c r="C228" s="34"/>
      <c r="D228" s="37" t="s">
        <v>277</v>
      </c>
      <c r="E228" s="42">
        <v>14488.605423749501</v>
      </c>
      <c r="F228" s="42">
        <v>14488.6054237495</v>
      </c>
      <c r="G228" s="42">
        <f t="shared" si="9"/>
        <v>0</v>
      </c>
      <c r="H228" s="42">
        <v>14488.6054237495</v>
      </c>
      <c r="I228" s="42">
        <f t="shared" si="10"/>
        <v>13208.696085597652</v>
      </c>
      <c r="J228" s="42">
        <f t="shared" si="11"/>
        <v>91.16609707616277</v>
      </c>
      <c r="K228" s="42">
        <v>2730.0120453160957</v>
      </c>
      <c r="L228" s="42">
        <v>10478.684040281556</v>
      </c>
      <c r="M228" s="18"/>
    </row>
    <row r="229" spans="1:13" s="31" customFormat="1" ht="12" customHeight="1">
      <c r="A229" s="16"/>
      <c r="B229" s="32">
        <v>266</v>
      </c>
      <c r="C229" s="34"/>
      <c r="D229" s="37" t="s">
        <v>278</v>
      </c>
      <c r="E229" s="42">
        <v>3499.1472303999994</v>
      </c>
      <c r="F229" s="42">
        <v>3499.1472304000004</v>
      </c>
      <c r="G229" s="42">
        <f t="shared" si="9"/>
        <v>0</v>
      </c>
      <c r="H229" s="42">
        <v>1795.0412322974</v>
      </c>
      <c r="I229" s="42">
        <f t="shared" si="10"/>
        <v>1795.0412322974</v>
      </c>
      <c r="J229" s="42">
        <f t="shared" si="11"/>
        <v>51.29939136891368</v>
      </c>
      <c r="K229" s="42">
        <v>1795.0412322974</v>
      </c>
      <c r="L229" s="42">
        <v>0</v>
      </c>
      <c r="M229" s="18"/>
    </row>
    <row r="230" spans="1:13" s="31" customFormat="1" ht="12" customHeight="1">
      <c r="A230" s="16"/>
      <c r="B230" s="32">
        <v>267</v>
      </c>
      <c r="C230" s="34"/>
      <c r="D230" s="37" t="s">
        <v>279</v>
      </c>
      <c r="E230" s="42">
        <v>469.42541476644186</v>
      </c>
      <c r="F230" s="42">
        <v>469.4254143087</v>
      </c>
      <c r="G230" s="42">
        <f t="shared" si="9"/>
        <v>-9.75111049683619E-08</v>
      </c>
      <c r="H230" s="42">
        <v>469.4254046175587</v>
      </c>
      <c r="I230" s="42">
        <f t="shared" si="10"/>
        <v>295.992487496809</v>
      </c>
      <c r="J230" s="42">
        <f t="shared" si="11"/>
        <v>63.05421020561973</v>
      </c>
      <c r="K230" s="42">
        <v>0</v>
      </c>
      <c r="L230" s="42">
        <v>295.992487496809</v>
      </c>
      <c r="M230" s="18"/>
    </row>
    <row r="231" spans="1:13" s="31" customFormat="1" ht="12" customHeight="1">
      <c r="A231" s="16"/>
      <c r="B231" s="32">
        <v>268</v>
      </c>
      <c r="C231" s="34"/>
      <c r="D231" s="37" t="s">
        <v>280</v>
      </c>
      <c r="E231" s="42">
        <v>406.14168249600004</v>
      </c>
      <c r="F231" s="42">
        <v>406.141682496</v>
      </c>
      <c r="G231" s="42">
        <f t="shared" si="9"/>
        <v>0</v>
      </c>
      <c r="H231" s="42">
        <v>406.07820514350004</v>
      </c>
      <c r="I231" s="42">
        <f t="shared" si="10"/>
        <v>406.141682496</v>
      </c>
      <c r="J231" s="42">
        <f t="shared" si="11"/>
        <v>100</v>
      </c>
      <c r="K231" s="42">
        <v>406.141682496</v>
      </c>
      <c r="L231" s="42">
        <v>0</v>
      </c>
      <c r="M231" s="18"/>
    </row>
    <row r="232" spans="1:13" s="31" customFormat="1" ht="12" customHeight="1">
      <c r="A232" s="16"/>
      <c r="B232" s="32">
        <v>269</v>
      </c>
      <c r="C232" s="34"/>
      <c r="D232" s="37" t="s">
        <v>281</v>
      </c>
      <c r="E232" s="42">
        <v>56.744187159941866</v>
      </c>
      <c r="F232" s="42">
        <v>56.744186702200004</v>
      </c>
      <c r="G232" s="42">
        <f t="shared" si="9"/>
        <v>-8.06676212050661E-07</v>
      </c>
      <c r="H232" s="42">
        <v>56.74418549027097</v>
      </c>
      <c r="I232" s="42">
        <f t="shared" si="10"/>
        <v>35.83843294122377</v>
      </c>
      <c r="J232" s="42">
        <f t="shared" si="11"/>
        <v>63.1578933879306</v>
      </c>
      <c r="K232" s="42">
        <v>0</v>
      </c>
      <c r="L232" s="42">
        <v>35.83843294122377</v>
      </c>
      <c r="M232" s="18"/>
    </row>
    <row r="233" spans="1:13" s="31" customFormat="1" ht="12" customHeight="1">
      <c r="A233" s="16"/>
      <c r="B233" s="32">
        <v>273</v>
      </c>
      <c r="C233" s="34"/>
      <c r="D233" s="37" t="s">
        <v>282</v>
      </c>
      <c r="E233" s="42">
        <v>2051.2853487060584</v>
      </c>
      <c r="F233" s="42">
        <v>2031.27528</v>
      </c>
      <c r="G233" s="42">
        <f t="shared" si="9"/>
        <v>-0.9754892813269862</v>
      </c>
      <c r="H233" s="42">
        <v>2031.27528</v>
      </c>
      <c r="I233" s="42">
        <f t="shared" si="10"/>
        <v>1903.2591141922578</v>
      </c>
      <c r="J233" s="42">
        <f t="shared" si="11"/>
        <v>93.69774411827912</v>
      </c>
      <c r="K233" s="42">
        <v>1372.880574576352</v>
      </c>
      <c r="L233" s="42">
        <v>530.3785396159058</v>
      </c>
      <c r="M233" s="18"/>
    </row>
    <row r="234" spans="1:13" s="31" customFormat="1" ht="12" customHeight="1">
      <c r="A234" s="16"/>
      <c r="B234" s="32">
        <v>274</v>
      </c>
      <c r="C234" s="34"/>
      <c r="D234" s="37" t="s">
        <v>283</v>
      </c>
      <c r="E234" s="42">
        <v>6539.150626275941</v>
      </c>
      <c r="F234" s="42">
        <v>5717.88245</v>
      </c>
      <c r="G234" s="42">
        <f t="shared" si="9"/>
        <v>-12.559248489794385</v>
      </c>
      <c r="H234" s="42">
        <v>5717.88245</v>
      </c>
      <c r="I234" s="42">
        <f t="shared" si="10"/>
        <v>5173.00448002116</v>
      </c>
      <c r="J234" s="42">
        <f t="shared" si="11"/>
        <v>90.47063358256273</v>
      </c>
      <c r="K234" s="42">
        <v>4169.645931861839</v>
      </c>
      <c r="L234" s="42">
        <v>1003.3585481593207</v>
      </c>
      <c r="M234" s="18"/>
    </row>
    <row r="235" spans="1:13" s="31" customFormat="1" ht="12" customHeight="1">
      <c r="A235" s="16"/>
      <c r="B235" s="32">
        <v>275</v>
      </c>
      <c r="C235" s="34"/>
      <c r="D235" s="37" t="s">
        <v>284</v>
      </c>
      <c r="E235" s="42">
        <v>1373.86642</v>
      </c>
      <c r="F235" s="42">
        <v>1373.86642</v>
      </c>
      <c r="G235" s="42">
        <f t="shared" si="9"/>
        <v>0</v>
      </c>
      <c r="H235" s="42">
        <v>1373.86642</v>
      </c>
      <c r="I235" s="42">
        <f t="shared" si="10"/>
        <v>867.705107401193</v>
      </c>
      <c r="J235" s="42">
        <f t="shared" si="11"/>
        <v>63.15789473922748</v>
      </c>
      <c r="K235" s="42">
        <v>0</v>
      </c>
      <c r="L235" s="42">
        <v>867.705107401193</v>
      </c>
      <c r="M235" s="18"/>
    </row>
    <row r="236" spans="1:13" s="31" customFormat="1" ht="12" customHeight="1">
      <c r="A236" s="16"/>
      <c r="B236" s="32">
        <v>278</v>
      </c>
      <c r="C236" s="34"/>
      <c r="D236" s="37" t="s">
        <v>285</v>
      </c>
      <c r="E236" s="42">
        <v>4772.906421000001</v>
      </c>
      <c r="F236" s="42">
        <v>4772.8670552</v>
      </c>
      <c r="G236" s="42">
        <f t="shared" si="9"/>
        <v>-0.000824776279443995</v>
      </c>
      <c r="H236" s="42">
        <v>4772.8670552</v>
      </c>
      <c r="I236" s="42">
        <f t="shared" si="10"/>
        <v>4737.765883598943</v>
      </c>
      <c r="J236" s="42">
        <f t="shared" si="11"/>
        <v>99.26456841988058</v>
      </c>
      <c r="K236" s="42">
        <v>1613.7616052</v>
      </c>
      <c r="L236" s="42">
        <v>3124.004278398943</v>
      </c>
      <c r="M236" s="18"/>
    </row>
    <row r="237" spans="1:13" s="31" customFormat="1" ht="12" customHeight="1">
      <c r="A237" s="16"/>
      <c r="B237" s="32">
        <v>280</v>
      </c>
      <c r="C237" s="34"/>
      <c r="D237" s="37" t="s">
        <v>286</v>
      </c>
      <c r="E237" s="42">
        <v>2280.387317276558</v>
      </c>
      <c r="F237" s="42">
        <v>1999.78264</v>
      </c>
      <c r="G237" s="42">
        <f t="shared" si="9"/>
        <v>-12.305132340925368</v>
      </c>
      <c r="H237" s="42">
        <v>1999.78264</v>
      </c>
      <c r="I237" s="42">
        <f t="shared" si="10"/>
        <v>1936.6814143167148</v>
      </c>
      <c r="J237" s="42">
        <f t="shared" si="11"/>
        <v>96.84459578650582</v>
      </c>
      <c r="K237" s="42">
        <v>1617.032776303392</v>
      </c>
      <c r="L237" s="42">
        <v>319.64863801332274</v>
      </c>
      <c r="M237" s="18"/>
    </row>
    <row r="238" spans="1:13" s="31" customFormat="1" ht="12" customHeight="1">
      <c r="A238" s="16"/>
      <c r="B238" s="32">
        <v>281</v>
      </c>
      <c r="C238" s="34"/>
      <c r="D238" s="37" t="s">
        <v>287</v>
      </c>
      <c r="E238" s="42">
        <v>1703.948653</v>
      </c>
      <c r="F238" s="42">
        <v>1703.948653</v>
      </c>
      <c r="G238" s="42">
        <f t="shared" si="9"/>
        <v>0</v>
      </c>
      <c r="H238" s="42">
        <v>1703.948653</v>
      </c>
      <c r="I238" s="42">
        <f t="shared" si="10"/>
        <v>1624.7186946971265</v>
      </c>
      <c r="J238" s="42">
        <f t="shared" si="11"/>
        <v>95.35021444669826</v>
      </c>
      <c r="K238" s="42">
        <v>155.54650004399687</v>
      </c>
      <c r="L238" s="42">
        <v>1469.1721946531295</v>
      </c>
      <c r="M238" s="18"/>
    </row>
    <row r="239" spans="1:13" s="31" customFormat="1" ht="12" customHeight="1">
      <c r="A239" s="16"/>
      <c r="B239" s="32">
        <v>282</v>
      </c>
      <c r="C239" s="34"/>
      <c r="D239" s="37" t="s">
        <v>288</v>
      </c>
      <c r="E239" s="42">
        <v>916.1208975999999</v>
      </c>
      <c r="F239" s="42">
        <v>1180.974</v>
      </c>
      <c r="G239" s="42">
        <f t="shared" si="9"/>
        <v>28.91027844620143</v>
      </c>
      <c r="H239" s="42">
        <v>541.27975</v>
      </c>
      <c r="I239" s="42">
        <f t="shared" si="10"/>
        <v>542.1149542238497</v>
      </c>
      <c r="J239" s="42">
        <f t="shared" si="11"/>
        <v>45.904054976980845</v>
      </c>
      <c r="K239" s="42">
        <v>231.03886434499998</v>
      </c>
      <c r="L239" s="42">
        <v>311.0760898788497</v>
      </c>
      <c r="M239" s="18"/>
    </row>
    <row r="240" spans="1:13" s="31" customFormat="1" ht="12" customHeight="1">
      <c r="A240" s="16"/>
      <c r="B240" s="32">
        <v>283</v>
      </c>
      <c r="C240" s="34"/>
      <c r="D240" s="37" t="s">
        <v>289</v>
      </c>
      <c r="E240" s="42">
        <v>489.84256475255813</v>
      </c>
      <c r="F240" s="42">
        <v>489.84256521030005</v>
      </c>
      <c r="G240" s="42">
        <f t="shared" si="9"/>
        <v>9.344674367639527E-08</v>
      </c>
      <c r="H240" s="42">
        <v>341.4667436284</v>
      </c>
      <c r="I240" s="42">
        <f t="shared" si="10"/>
        <v>341.4667436284</v>
      </c>
      <c r="J240" s="42">
        <f t="shared" si="11"/>
        <v>69.70948788041744</v>
      </c>
      <c r="K240" s="42">
        <v>341.4667436284</v>
      </c>
      <c r="L240" s="42">
        <v>0</v>
      </c>
      <c r="M240" s="18"/>
    </row>
    <row r="241" spans="1:13" s="31" customFormat="1" ht="12" customHeight="1">
      <c r="A241" s="16"/>
      <c r="B241" s="32">
        <v>284</v>
      </c>
      <c r="C241" s="34"/>
      <c r="D241" s="37" t="s">
        <v>290</v>
      </c>
      <c r="E241" s="42">
        <v>2557.1021820389997</v>
      </c>
      <c r="F241" s="42">
        <v>2557.1021820389997</v>
      </c>
      <c r="G241" s="42">
        <f t="shared" si="9"/>
        <v>0</v>
      </c>
      <c r="H241" s="42">
        <v>2557.1021820389997</v>
      </c>
      <c r="I241" s="42">
        <f t="shared" si="10"/>
        <v>2423.4967286610536</v>
      </c>
      <c r="J241" s="42">
        <f t="shared" si="11"/>
        <v>94.7751226244932</v>
      </c>
      <c r="K241" s="42">
        <v>1710.9343110389996</v>
      </c>
      <c r="L241" s="42">
        <v>712.5624176220541</v>
      </c>
      <c r="M241" s="18"/>
    </row>
    <row r="242" spans="1:13" s="31" customFormat="1" ht="12" customHeight="1">
      <c r="A242" s="16"/>
      <c r="B242" s="32">
        <v>286</v>
      </c>
      <c r="C242" s="34"/>
      <c r="D242" s="37" t="s">
        <v>291</v>
      </c>
      <c r="E242" s="42">
        <v>2206.505230230971</v>
      </c>
      <c r="F242" s="42">
        <v>2104.1290936704</v>
      </c>
      <c r="G242" s="42">
        <f t="shared" si="9"/>
        <v>-4.639741395485146</v>
      </c>
      <c r="H242" s="42">
        <v>2104.129093666749</v>
      </c>
      <c r="I242" s="42">
        <f t="shared" si="10"/>
        <v>1578.096820257668</v>
      </c>
      <c r="J242" s="42">
        <f t="shared" si="11"/>
        <v>75.00000000023135</v>
      </c>
      <c r="K242" s="42">
        <v>0</v>
      </c>
      <c r="L242" s="42">
        <v>1578.096820257668</v>
      </c>
      <c r="M242" s="18"/>
    </row>
    <row r="243" spans="1:13" s="31" customFormat="1" ht="12" customHeight="1">
      <c r="A243" s="16"/>
      <c r="B243" s="32">
        <v>288</v>
      </c>
      <c r="C243" s="34"/>
      <c r="D243" s="37" t="s">
        <v>292</v>
      </c>
      <c r="E243" s="42">
        <v>1012.9436025689419</v>
      </c>
      <c r="F243" s="42">
        <v>913.28656</v>
      </c>
      <c r="G243" s="42">
        <f t="shared" si="9"/>
        <v>-9.838360429563906</v>
      </c>
      <c r="H243" s="42">
        <v>913.28656</v>
      </c>
      <c r="I243" s="42">
        <f t="shared" si="10"/>
        <v>859.5594546759191</v>
      </c>
      <c r="J243" s="42">
        <f t="shared" si="11"/>
        <v>94.1171689503368</v>
      </c>
      <c r="K243" s="42">
        <v>552.9538782401739</v>
      </c>
      <c r="L243" s="42">
        <v>306.60557643574515</v>
      </c>
      <c r="M243" s="18"/>
    </row>
    <row r="244" spans="1:13" s="31" customFormat="1" ht="12" customHeight="1">
      <c r="A244" s="16"/>
      <c r="B244" s="32">
        <v>289</v>
      </c>
      <c r="C244" s="34"/>
      <c r="D244" s="50" t="s">
        <v>293</v>
      </c>
      <c r="E244" s="42">
        <v>7872.952640648501</v>
      </c>
      <c r="F244" s="42">
        <v>8767.1707220549</v>
      </c>
      <c r="G244" s="42">
        <f t="shared" si="9"/>
        <v>11.358103144041536</v>
      </c>
      <c r="H244" s="42">
        <v>7605.8796220549</v>
      </c>
      <c r="I244" s="42">
        <f t="shared" si="10"/>
        <v>7605.8796220549</v>
      </c>
      <c r="J244" s="42">
        <f t="shared" si="11"/>
        <v>86.75409505738689</v>
      </c>
      <c r="K244" s="42">
        <v>7605.8796220549</v>
      </c>
      <c r="L244" s="42">
        <v>0</v>
      </c>
      <c r="M244" s="18"/>
    </row>
    <row r="245" spans="1:13" s="31" customFormat="1" ht="12" customHeight="1">
      <c r="A245" s="16"/>
      <c r="B245" s="32">
        <v>292</v>
      </c>
      <c r="C245" s="34"/>
      <c r="D245" s="37" t="s">
        <v>294</v>
      </c>
      <c r="E245" s="42">
        <v>1716.545709</v>
      </c>
      <c r="F245" s="42">
        <v>1207.0350650134</v>
      </c>
      <c r="G245" s="42">
        <f t="shared" si="9"/>
        <v>-29.682323128081634</v>
      </c>
      <c r="H245" s="42">
        <v>1207.0350609983145</v>
      </c>
      <c r="I245" s="42">
        <f t="shared" si="10"/>
        <v>1041.1281974210976</v>
      </c>
      <c r="J245" s="42">
        <f t="shared" si="11"/>
        <v>86.25500845822896</v>
      </c>
      <c r="K245" s="42">
        <v>0</v>
      </c>
      <c r="L245" s="42">
        <v>1041.1281974210976</v>
      </c>
      <c r="M245" s="18"/>
    </row>
    <row r="246" spans="1:13" s="31" customFormat="1" ht="12" customHeight="1">
      <c r="A246" s="16"/>
      <c r="B246" s="32">
        <v>293</v>
      </c>
      <c r="C246" s="34"/>
      <c r="D246" s="37" t="s">
        <v>295</v>
      </c>
      <c r="E246" s="42">
        <v>1380.867863267058</v>
      </c>
      <c r="F246" s="42">
        <v>1380.8678637248</v>
      </c>
      <c r="G246" s="42">
        <f t="shared" si="9"/>
        <v>3.314886498628766E-08</v>
      </c>
      <c r="H246" s="42">
        <v>1380.8678624051113</v>
      </c>
      <c r="I246" s="42">
        <f t="shared" si="10"/>
        <v>872.1270707525056</v>
      </c>
      <c r="J246" s="42">
        <f t="shared" si="11"/>
        <v>63.15789465908783</v>
      </c>
      <c r="K246" s="42">
        <v>0</v>
      </c>
      <c r="L246" s="42">
        <v>872.1270707525056</v>
      </c>
      <c r="M246" s="18"/>
    </row>
    <row r="247" spans="1:13" s="31" customFormat="1" ht="12" customHeight="1">
      <c r="A247" s="16"/>
      <c r="B247" s="32">
        <v>294</v>
      </c>
      <c r="C247" s="34"/>
      <c r="D247" s="37" t="s">
        <v>296</v>
      </c>
      <c r="E247" s="42">
        <v>1028.8029802310582</v>
      </c>
      <c r="F247" s="42">
        <v>1028.8029806888</v>
      </c>
      <c r="G247" s="42">
        <f t="shared" si="9"/>
        <v>4.449265134098823E-08</v>
      </c>
      <c r="H247" s="42">
        <v>1028.8029822918782</v>
      </c>
      <c r="I247" s="42">
        <f t="shared" si="10"/>
        <v>610.9201998862123</v>
      </c>
      <c r="J247" s="42">
        <f>+I247/F247*100</f>
        <v>59.381651429235895</v>
      </c>
      <c r="K247" s="42">
        <v>0</v>
      </c>
      <c r="L247" s="42">
        <v>610.9201998862123</v>
      </c>
      <c r="M247" s="18"/>
    </row>
    <row r="248" spans="1:13" s="31" customFormat="1" ht="12" customHeight="1">
      <c r="A248" s="16"/>
      <c r="B248" s="32">
        <v>295</v>
      </c>
      <c r="C248" s="34"/>
      <c r="D248" s="37" t="s">
        <v>297</v>
      </c>
      <c r="E248" s="42">
        <v>394.80647776097095</v>
      </c>
      <c r="F248" s="42">
        <v>394.8064775321</v>
      </c>
      <c r="G248" s="42">
        <f t="shared" si="9"/>
        <v>-5.797041069399711E-08</v>
      </c>
      <c r="H248" s="42">
        <v>394.8064806714935</v>
      </c>
      <c r="I248" s="42">
        <f t="shared" si="10"/>
        <v>242.8444357988922</v>
      </c>
      <c r="J248" s="42">
        <f aca="true" t="shared" si="12" ref="J248:J276">+I248/F248*100</f>
        <v>61.509739484744784</v>
      </c>
      <c r="K248" s="42">
        <v>0</v>
      </c>
      <c r="L248" s="42">
        <v>242.8444357988922</v>
      </c>
      <c r="M248" s="18"/>
    </row>
    <row r="249" spans="1:13" s="31" customFormat="1" ht="12" customHeight="1">
      <c r="A249" s="16"/>
      <c r="B249" s="32">
        <v>296</v>
      </c>
      <c r="C249" s="34"/>
      <c r="D249" s="37" t="s">
        <v>298</v>
      </c>
      <c r="E249" s="42">
        <v>14531.3733146</v>
      </c>
      <c r="F249" s="42">
        <v>14531.3733146</v>
      </c>
      <c r="G249" s="42">
        <f t="shared" si="9"/>
        <v>0</v>
      </c>
      <c r="H249" s="42">
        <v>9385.6800305901</v>
      </c>
      <c r="I249" s="42">
        <f t="shared" si="10"/>
        <v>9385.6800305901</v>
      </c>
      <c r="J249" s="42">
        <f t="shared" si="12"/>
        <v>64.58907790332586</v>
      </c>
      <c r="K249" s="42">
        <v>9385.6800305901</v>
      </c>
      <c r="L249" s="42">
        <v>0</v>
      </c>
      <c r="M249" s="18"/>
    </row>
    <row r="250" spans="1:13" s="31" customFormat="1" ht="12" customHeight="1">
      <c r="A250" s="16"/>
      <c r="B250" s="32">
        <v>297</v>
      </c>
      <c r="C250" s="34"/>
      <c r="D250" s="37" t="s">
        <v>299</v>
      </c>
      <c r="E250" s="42">
        <v>2831.7649465555005</v>
      </c>
      <c r="F250" s="42">
        <v>2831.7649465555</v>
      </c>
      <c r="G250" s="42">
        <f t="shared" si="9"/>
        <v>0</v>
      </c>
      <c r="H250" s="42">
        <v>2831.7649465555</v>
      </c>
      <c r="I250" s="42">
        <f t="shared" si="10"/>
        <v>2758.1665289330886</v>
      </c>
      <c r="J250" s="42">
        <f t="shared" si="12"/>
        <v>97.40097010128136</v>
      </c>
      <c r="K250" s="42">
        <v>968.0402272310552</v>
      </c>
      <c r="L250" s="42">
        <v>1790.1263017020335</v>
      </c>
      <c r="M250" s="18"/>
    </row>
    <row r="251" spans="1:13" s="31" customFormat="1" ht="12" customHeight="1">
      <c r="A251" s="16"/>
      <c r="B251" s="32">
        <v>298</v>
      </c>
      <c r="C251" s="34"/>
      <c r="D251" s="37" t="s">
        <v>300</v>
      </c>
      <c r="E251" s="42">
        <v>13753.515144879</v>
      </c>
      <c r="F251" s="42">
        <v>13753.515144879</v>
      </c>
      <c r="G251" s="42">
        <f t="shared" si="9"/>
        <v>0</v>
      </c>
      <c r="H251" s="42">
        <v>8371.3792334752</v>
      </c>
      <c r="I251" s="42">
        <f t="shared" si="10"/>
        <v>8371.3792334752</v>
      </c>
      <c r="J251" s="42">
        <f t="shared" si="12"/>
        <v>60.867197551254435</v>
      </c>
      <c r="K251" s="42">
        <v>8371.3792334752</v>
      </c>
      <c r="L251" s="42">
        <v>0</v>
      </c>
      <c r="M251" s="18"/>
    </row>
    <row r="252" spans="1:13" s="31" customFormat="1" ht="12" customHeight="1">
      <c r="A252" s="16"/>
      <c r="B252" s="32">
        <v>304</v>
      </c>
      <c r="C252" s="34"/>
      <c r="D252" s="37" t="s">
        <v>301</v>
      </c>
      <c r="E252" s="42">
        <v>4954.18593</v>
      </c>
      <c r="F252" s="42">
        <v>4954.18593</v>
      </c>
      <c r="G252" s="42">
        <f t="shared" si="9"/>
        <v>0</v>
      </c>
      <c r="H252" s="42">
        <v>2496.3770303972997</v>
      </c>
      <c r="I252" s="42">
        <f t="shared" si="10"/>
        <v>2496.3770303972997</v>
      </c>
      <c r="J252" s="42">
        <f t="shared" si="12"/>
        <v>50.38924791418354</v>
      </c>
      <c r="K252" s="42">
        <v>2496.3770303972997</v>
      </c>
      <c r="L252" s="42">
        <v>0</v>
      </c>
      <c r="M252" s="18"/>
    </row>
    <row r="253" spans="1:13" s="31" customFormat="1" ht="12" customHeight="1">
      <c r="A253" s="16"/>
      <c r="B253" s="32">
        <v>305</v>
      </c>
      <c r="C253" s="34"/>
      <c r="D253" s="37" t="s">
        <v>302</v>
      </c>
      <c r="E253" s="42">
        <v>158.78656032747097</v>
      </c>
      <c r="F253" s="42">
        <v>158.78656009859998</v>
      </c>
      <c r="G253" s="42">
        <f t="shared" si="9"/>
        <v>-1.44137501933983E-07</v>
      </c>
      <c r="H253" s="42">
        <v>158.7865711212059</v>
      </c>
      <c r="I253" s="42">
        <f t="shared" si="10"/>
        <v>98.25810107524072</v>
      </c>
      <c r="J253" s="42">
        <f t="shared" si="12"/>
        <v>61.880615723538845</v>
      </c>
      <c r="K253" s="42">
        <v>0</v>
      </c>
      <c r="L253" s="42">
        <v>98.25810107524072</v>
      </c>
      <c r="M253" s="18"/>
    </row>
    <row r="254" spans="1:13" s="31" customFormat="1" ht="12" customHeight="1">
      <c r="A254" s="16"/>
      <c r="B254" s="32">
        <v>306</v>
      </c>
      <c r="C254" s="34"/>
      <c r="D254" s="37" t="s">
        <v>303</v>
      </c>
      <c r="E254" s="42">
        <v>1528.3494515650293</v>
      </c>
      <c r="F254" s="42">
        <v>1393.2922416431002</v>
      </c>
      <c r="G254" s="42">
        <f t="shared" si="9"/>
        <v>-8.836801674095582</v>
      </c>
      <c r="H254" s="42">
        <v>1393.2922491262684</v>
      </c>
      <c r="I254" s="42">
        <f t="shared" si="10"/>
        <v>1152.5188872032784</v>
      </c>
      <c r="J254" s="42">
        <f t="shared" si="12"/>
        <v>82.71910606809384</v>
      </c>
      <c r="K254" s="42">
        <v>0</v>
      </c>
      <c r="L254" s="42">
        <v>1152.5188872032784</v>
      </c>
      <c r="M254" s="18"/>
    </row>
    <row r="255" spans="1:13" s="31" customFormat="1" ht="12" customHeight="1">
      <c r="A255" s="16"/>
      <c r="B255" s="32">
        <v>307</v>
      </c>
      <c r="C255" s="34"/>
      <c r="D255" s="37" t="s">
        <v>304</v>
      </c>
      <c r="E255" s="42">
        <v>2119.437607383442</v>
      </c>
      <c r="F255" s="42">
        <v>2119.4376069257</v>
      </c>
      <c r="G255" s="42">
        <f t="shared" si="9"/>
        <v>-2.1597330146505556E-08</v>
      </c>
      <c r="H255" s="42">
        <v>1560.6847536423293</v>
      </c>
      <c r="I255" s="42">
        <f t="shared" si="10"/>
        <v>1343.0628550260917</v>
      </c>
      <c r="J255" s="42">
        <f t="shared" si="12"/>
        <v>63.36883193151601</v>
      </c>
      <c r="K255" s="42">
        <v>0</v>
      </c>
      <c r="L255" s="42">
        <v>1343.0628550260917</v>
      </c>
      <c r="M255" s="18"/>
    </row>
    <row r="256" spans="1:13" s="31" customFormat="1" ht="12" customHeight="1">
      <c r="A256" s="16"/>
      <c r="B256" s="32">
        <v>308</v>
      </c>
      <c r="C256" s="34"/>
      <c r="D256" s="37" t="s">
        <v>305</v>
      </c>
      <c r="E256" s="42">
        <v>1253.6432668000002</v>
      </c>
      <c r="F256" s="42">
        <v>1020.6073951039</v>
      </c>
      <c r="G256" s="42">
        <f t="shared" si="9"/>
        <v>-18.588690887395614</v>
      </c>
      <c r="H256" s="42">
        <v>1020.6073870167961</v>
      </c>
      <c r="I256" s="42">
        <f t="shared" si="10"/>
        <v>754.5697175764788</v>
      </c>
      <c r="J256" s="42">
        <f t="shared" si="12"/>
        <v>73.93339703360292</v>
      </c>
      <c r="K256" s="42">
        <v>0</v>
      </c>
      <c r="L256" s="42">
        <v>754.5697175764788</v>
      </c>
      <c r="M256" s="18"/>
    </row>
    <row r="257" spans="1:13" s="31" customFormat="1" ht="12" customHeight="1">
      <c r="A257" s="16"/>
      <c r="B257" s="32">
        <v>309</v>
      </c>
      <c r="C257" s="34"/>
      <c r="D257" s="37" t="s">
        <v>306</v>
      </c>
      <c r="E257" s="42">
        <v>1890.148887</v>
      </c>
      <c r="F257" s="42">
        <v>1890.148887</v>
      </c>
      <c r="G257" s="42">
        <f t="shared" si="9"/>
        <v>0</v>
      </c>
      <c r="H257" s="42">
        <v>1890.148887</v>
      </c>
      <c r="I257" s="42">
        <f t="shared" si="10"/>
        <v>1890.1488869999998</v>
      </c>
      <c r="J257" s="42">
        <f t="shared" si="12"/>
        <v>99.99999999999999</v>
      </c>
      <c r="K257" s="42">
        <v>1272.0306340952282</v>
      </c>
      <c r="L257" s="42">
        <v>618.1182529047718</v>
      </c>
      <c r="M257" s="18"/>
    </row>
    <row r="258" spans="1:13" s="31" customFormat="1" ht="12" customHeight="1">
      <c r="A258" s="16"/>
      <c r="B258" s="32">
        <v>310</v>
      </c>
      <c r="C258" s="34"/>
      <c r="D258" s="37" t="s">
        <v>307</v>
      </c>
      <c r="E258" s="42">
        <v>2303.3716896</v>
      </c>
      <c r="F258" s="42">
        <v>2303.3716896</v>
      </c>
      <c r="G258" s="42">
        <f t="shared" si="9"/>
        <v>0</v>
      </c>
      <c r="H258" s="42">
        <v>317.682006</v>
      </c>
      <c r="I258" s="42">
        <f t="shared" si="10"/>
        <v>304.54517424376826</v>
      </c>
      <c r="J258" s="42">
        <f t="shared" si="12"/>
        <v>13.22171213698711</v>
      </c>
      <c r="K258" s="42">
        <v>114.94813599999999</v>
      </c>
      <c r="L258" s="42">
        <v>189.59703824376825</v>
      </c>
      <c r="M258" s="18"/>
    </row>
    <row r="259" spans="1:13" s="31" customFormat="1" ht="12" customHeight="1">
      <c r="A259" s="16"/>
      <c r="B259" s="55">
        <v>311</v>
      </c>
      <c r="C259" s="56"/>
      <c r="D259" s="57" t="s">
        <v>308</v>
      </c>
      <c r="E259" s="58">
        <v>6466.226307999999</v>
      </c>
      <c r="F259" s="58">
        <v>6466.226307999999</v>
      </c>
      <c r="G259" s="58">
        <f t="shared" si="9"/>
        <v>0</v>
      </c>
      <c r="H259" s="58">
        <v>6466.226307999999</v>
      </c>
      <c r="I259" s="58">
        <f t="shared" si="10"/>
        <v>6466.226307999999</v>
      </c>
      <c r="J259" s="58">
        <f t="shared" si="12"/>
        <v>100</v>
      </c>
      <c r="K259" s="58">
        <v>3301.1218832677837</v>
      </c>
      <c r="L259" s="58">
        <v>3165.104424732216</v>
      </c>
      <c r="M259" s="18"/>
    </row>
    <row r="260" spans="1:13" s="31" customFormat="1" ht="12" customHeight="1">
      <c r="A260" s="16"/>
      <c r="B260" s="32">
        <v>312</v>
      </c>
      <c r="C260" s="34"/>
      <c r="D260" s="37" t="s">
        <v>309</v>
      </c>
      <c r="E260" s="42">
        <v>521.5181184</v>
      </c>
      <c r="F260" s="45">
        <v>521.4590697</v>
      </c>
      <c r="G260" s="42">
        <f t="shared" si="9"/>
        <v>-0.01132246376812418</v>
      </c>
      <c r="H260" s="42">
        <v>521.4590697</v>
      </c>
      <c r="I260" s="42">
        <f t="shared" si="10"/>
        <v>500.89352242102024</v>
      </c>
      <c r="J260" s="42">
        <f t="shared" si="12"/>
        <v>96.05615311460373</v>
      </c>
      <c r="K260" s="42">
        <v>130.71367143139628</v>
      </c>
      <c r="L260" s="42">
        <v>370.17985098962396</v>
      </c>
      <c r="M260" s="18"/>
    </row>
    <row r="261" spans="1:13" s="31" customFormat="1" ht="12" customHeight="1">
      <c r="A261" s="16"/>
      <c r="B261" s="32">
        <v>313</v>
      </c>
      <c r="C261" s="34"/>
      <c r="D261" s="37" t="s">
        <v>310</v>
      </c>
      <c r="E261" s="42">
        <v>14275.3775172</v>
      </c>
      <c r="F261" s="45">
        <v>14275.3775172</v>
      </c>
      <c r="G261" s="42">
        <f t="shared" si="9"/>
        <v>0</v>
      </c>
      <c r="H261" s="42">
        <v>7814.070950055</v>
      </c>
      <c r="I261" s="42">
        <f t="shared" si="10"/>
        <v>7814.070950055</v>
      </c>
      <c r="J261" s="42">
        <f t="shared" si="12"/>
        <v>54.73810370787074</v>
      </c>
      <c r="K261" s="42">
        <v>7814.070950055</v>
      </c>
      <c r="L261" s="42">
        <v>0</v>
      </c>
      <c r="M261" s="18"/>
    </row>
    <row r="262" spans="1:13" s="31" customFormat="1" ht="12" customHeight="1">
      <c r="A262" s="16"/>
      <c r="B262" s="32">
        <v>314</v>
      </c>
      <c r="C262" s="34"/>
      <c r="D262" s="37" t="s">
        <v>311</v>
      </c>
      <c r="E262" s="42">
        <v>2797.746321038029</v>
      </c>
      <c r="F262" s="45">
        <v>2797.7463212669</v>
      </c>
      <c r="G262" s="42">
        <f t="shared" si="9"/>
        <v>8.18054957107961E-09</v>
      </c>
      <c r="H262" s="42">
        <v>2797.7463212669</v>
      </c>
      <c r="I262" s="42">
        <f t="shared" si="10"/>
        <v>2723.2585313845548</v>
      </c>
      <c r="J262" s="42">
        <f t="shared" si="12"/>
        <v>97.33757884636893</v>
      </c>
      <c r="K262" s="42">
        <v>913.0117408682555</v>
      </c>
      <c r="L262" s="42">
        <v>1810.2467905162994</v>
      </c>
      <c r="M262" s="18"/>
    </row>
    <row r="263" spans="1:13" s="31" customFormat="1" ht="12" customHeight="1">
      <c r="A263" s="16"/>
      <c r="B263" s="32">
        <v>316</v>
      </c>
      <c r="C263" s="34"/>
      <c r="D263" s="37" t="s">
        <v>312</v>
      </c>
      <c r="E263" s="42">
        <v>388.95492896594186</v>
      </c>
      <c r="F263" s="45">
        <v>351.61869137589997</v>
      </c>
      <c r="G263" s="42">
        <f t="shared" si="9"/>
        <v>-9.599116712391933</v>
      </c>
      <c r="H263" s="42">
        <v>351.618683890346</v>
      </c>
      <c r="I263" s="42">
        <f t="shared" si="10"/>
        <v>309.97535705351123</v>
      </c>
      <c r="J263" s="42">
        <f t="shared" si="12"/>
        <v>88.15667786048674</v>
      </c>
      <c r="K263" s="42">
        <v>0</v>
      </c>
      <c r="L263" s="42">
        <v>309.97535705351123</v>
      </c>
      <c r="M263" s="18"/>
    </row>
    <row r="264" spans="1:13" s="31" customFormat="1" ht="12" customHeight="1">
      <c r="A264" s="16"/>
      <c r="B264" s="32">
        <v>317</v>
      </c>
      <c r="C264" s="34"/>
      <c r="D264" s="37" t="s">
        <v>313</v>
      </c>
      <c r="E264" s="42">
        <v>1696.4805075755582</v>
      </c>
      <c r="F264" s="45">
        <v>1321.2560950045</v>
      </c>
      <c r="G264" s="42">
        <f t="shared" si="9"/>
        <v>-22.11781455168571</v>
      </c>
      <c r="H264" s="42">
        <v>1321.2560955517301</v>
      </c>
      <c r="I264" s="42">
        <f t="shared" si="10"/>
        <v>1109.819003886147</v>
      </c>
      <c r="J264" s="42">
        <f t="shared" si="12"/>
        <v>83.99726654675278</v>
      </c>
      <c r="K264" s="42">
        <v>0</v>
      </c>
      <c r="L264" s="42">
        <v>1109.819003886147</v>
      </c>
      <c r="M264" s="18"/>
    </row>
    <row r="265" spans="1:13" s="31" customFormat="1" ht="12" customHeight="1">
      <c r="A265" s="16"/>
      <c r="B265" s="32">
        <v>318</v>
      </c>
      <c r="C265" s="34"/>
      <c r="D265" s="37" t="s">
        <v>314</v>
      </c>
      <c r="E265" s="42">
        <v>296.135922686</v>
      </c>
      <c r="F265" s="45">
        <v>296.135922686</v>
      </c>
      <c r="G265" s="42">
        <f t="shared" si="9"/>
        <v>0</v>
      </c>
      <c r="H265" s="42">
        <v>296.1359155364584</v>
      </c>
      <c r="I265" s="42">
        <f t="shared" si="10"/>
        <v>219.48796398522887</v>
      </c>
      <c r="J265" s="42">
        <f t="shared" si="12"/>
        <v>74.11730464660891</v>
      </c>
      <c r="K265" s="42">
        <v>0</v>
      </c>
      <c r="L265" s="42">
        <v>219.48796398522887</v>
      </c>
      <c r="M265" s="18"/>
    </row>
    <row r="266" spans="1:13" s="31" customFormat="1" ht="12" customHeight="1">
      <c r="A266" s="16"/>
      <c r="B266" s="32">
        <v>319</v>
      </c>
      <c r="C266" s="34"/>
      <c r="D266" s="37" t="s">
        <v>315</v>
      </c>
      <c r="E266" s="42">
        <v>1072.8361474</v>
      </c>
      <c r="F266" s="45">
        <v>886.778220767</v>
      </c>
      <c r="G266" s="42">
        <f t="shared" si="9"/>
        <v>-17.342622830514074</v>
      </c>
      <c r="H266" s="42">
        <v>886.7782299278972</v>
      </c>
      <c r="I266" s="42">
        <f t="shared" si="10"/>
        <v>709.4225839402337</v>
      </c>
      <c r="J266" s="42">
        <f t="shared" si="12"/>
        <v>80.00000082620812</v>
      </c>
      <c r="K266" s="42">
        <v>0</v>
      </c>
      <c r="L266" s="42">
        <v>709.4225839402337</v>
      </c>
      <c r="M266" s="18"/>
    </row>
    <row r="267" spans="1:13" s="31" customFormat="1" ht="12" customHeight="1">
      <c r="A267" s="16"/>
      <c r="B267" s="32">
        <v>320</v>
      </c>
      <c r="C267" s="34"/>
      <c r="D267" s="37" t="s">
        <v>316</v>
      </c>
      <c r="E267" s="42">
        <v>1633.1295788000002</v>
      </c>
      <c r="F267" s="45">
        <v>1192.0204961867</v>
      </c>
      <c r="G267" s="42">
        <f t="shared" si="9"/>
        <v>-27.01004796798921</v>
      </c>
      <c r="H267" s="42">
        <v>1192.02049353462</v>
      </c>
      <c r="I267" s="42">
        <f t="shared" si="10"/>
        <v>1036.1479837543282</v>
      </c>
      <c r="J267" s="42">
        <f t="shared" si="12"/>
        <v>86.92367178827784</v>
      </c>
      <c r="K267" s="42">
        <v>0</v>
      </c>
      <c r="L267" s="42">
        <v>1036.1479837543282</v>
      </c>
      <c r="M267" s="18"/>
    </row>
    <row r="268" spans="1:13" s="31" customFormat="1" ht="12" customHeight="1">
      <c r="A268" s="16"/>
      <c r="B268" s="32">
        <v>321</v>
      </c>
      <c r="C268" s="34"/>
      <c r="D268" s="37" t="s">
        <v>317</v>
      </c>
      <c r="E268" s="42">
        <v>1156.0554486</v>
      </c>
      <c r="F268" s="45">
        <v>1156.0554486</v>
      </c>
      <c r="G268" s="42">
        <f t="shared" si="9"/>
        <v>0</v>
      </c>
      <c r="H268" s="42">
        <v>1156.0554486</v>
      </c>
      <c r="I268" s="42">
        <f t="shared" si="10"/>
        <v>1129.6425159541382</v>
      </c>
      <c r="J268" s="42">
        <f t="shared" si="12"/>
        <v>97.71525382473234</v>
      </c>
      <c r="K268" s="42">
        <v>738.5195531700859</v>
      </c>
      <c r="L268" s="42">
        <v>391.12296278405233</v>
      </c>
      <c r="M268" s="18"/>
    </row>
    <row r="269" spans="1:13" s="31" customFormat="1" ht="12" customHeight="1">
      <c r="A269" s="16"/>
      <c r="B269" s="32">
        <v>322</v>
      </c>
      <c r="C269" s="34"/>
      <c r="D269" s="37" t="s">
        <v>318</v>
      </c>
      <c r="E269" s="42">
        <v>11188.152049710003</v>
      </c>
      <c r="F269" s="45">
        <v>11084.779427200001</v>
      </c>
      <c r="G269" s="42">
        <f t="shared" si="9"/>
        <v>-0.9239472439300727</v>
      </c>
      <c r="H269" s="42">
        <v>11084.779427200001</v>
      </c>
      <c r="I269" s="42">
        <f t="shared" si="10"/>
        <v>10425.244803773703</v>
      </c>
      <c r="J269" s="42">
        <f t="shared" si="12"/>
        <v>94.05008798093067</v>
      </c>
      <c r="K269" s="42">
        <v>2371.781572328931</v>
      </c>
      <c r="L269" s="42">
        <v>8053.463231444773</v>
      </c>
      <c r="M269" s="18"/>
    </row>
    <row r="270" spans="1:13" s="31" customFormat="1" ht="12" customHeight="1">
      <c r="A270" s="16"/>
      <c r="B270" s="32">
        <v>327</v>
      </c>
      <c r="C270" s="34"/>
      <c r="D270" s="37" t="s">
        <v>319</v>
      </c>
      <c r="E270" s="42">
        <v>1241.1643082</v>
      </c>
      <c r="F270" s="45">
        <v>1241.1643082</v>
      </c>
      <c r="G270" s="42">
        <f t="shared" si="9"/>
        <v>0</v>
      </c>
      <c r="H270" s="42">
        <v>1009.4375265</v>
      </c>
      <c r="I270" s="42">
        <f t="shared" si="10"/>
        <v>1009.4375265</v>
      </c>
      <c r="J270" s="42">
        <f t="shared" si="12"/>
        <v>81.32988677090933</v>
      </c>
      <c r="K270" s="42">
        <v>1009.4375265</v>
      </c>
      <c r="L270" s="42">
        <v>0</v>
      </c>
      <c r="M270" s="18"/>
    </row>
    <row r="271" spans="1:13" s="31" customFormat="1" ht="12" customHeight="1">
      <c r="A271" s="16"/>
      <c r="B271" s="32">
        <v>328</v>
      </c>
      <c r="C271" s="34"/>
      <c r="D271" s="37" t="s">
        <v>320</v>
      </c>
      <c r="E271" s="42">
        <v>101.1307402</v>
      </c>
      <c r="F271" s="45">
        <v>101.1307402</v>
      </c>
      <c r="G271" s="42">
        <f t="shared" si="9"/>
        <v>0</v>
      </c>
      <c r="H271" s="42">
        <v>101.1307402</v>
      </c>
      <c r="I271" s="42">
        <f t="shared" si="10"/>
        <v>101.66325787687029</v>
      </c>
      <c r="J271" s="42">
        <f t="shared" si="12"/>
        <v>100.52656361044838</v>
      </c>
      <c r="K271" s="42">
        <v>12.557690199999998</v>
      </c>
      <c r="L271" s="42">
        <v>89.1055676768703</v>
      </c>
      <c r="M271" s="18"/>
    </row>
    <row r="272" spans="1:13" s="31" customFormat="1" ht="12" customHeight="1">
      <c r="A272" s="16"/>
      <c r="B272" s="32">
        <v>336</v>
      </c>
      <c r="C272" s="34"/>
      <c r="D272" s="37" t="s">
        <v>321</v>
      </c>
      <c r="E272" s="42">
        <v>2566.4926968000004</v>
      </c>
      <c r="F272" s="45">
        <v>2566.4926968</v>
      </c>
      <c r="G272" s="42">
        <f t="shared" si="9"/>
        <v>0</v>
      </c>
      <c r="H272" s="42">
        <v>2566.4926968</v>
      </c>
      <c r="I272" s="42">
        <f t="shared" si="10"/>
        <v>2535.761203643962</v>
      </c>
      <c r="J272" s="42">
        <f t="shared" si="12"/>
        <v>98.80258793666722</v>
      </c>
      <c r="K272" s="42">
        <v>2093.6347175075352</v>
      </c>
      <c r="L272" s="42">
        <v>442.12648613642665</v>
      </c>
      <c r="M272" s="18"/>
    </row>
    <row r="273" spans="1:13" s="31" customFormat="1" ht="12" customHeight="1">
      <c r="A273" s="16"/>
      <c r="B273" s="32">
        <v>337</v>
      </c>
      <c r="C273" s="34"/>
      <c r="D273" s="37" t="s">
        <v>322</v>
      </c>
      <c r="E273" s="42">
        <v>2894.3310792</v>
      </c>
      <c r="F273" s="45">
        <v>2894.3310792</v>
      </c>
      <c r="G273" s="42">
        <f t="shared" si="9"/>
        <v>0</v>
      </c>
      <c r="H273" s="42">
        <v>2894.3310792</v>
      </c>
      <c r="I273" s="42">
        <f t="shared" si="10"/>
        <v>2890.579186428166</v>
      </c>
      <c r="J273" s="42">
        <f t="shared" si="12"/>
        <v>99.8703709883504</v>
      </c>
      <c r="K273" s="42">
        <v>2153.574046135942</v>
      </c>
      <c r="L273" s="42">
        <v>737.005140292224</v>
      </c>
      <c r="M273" s="18"/>
    </row>
    <row r="274" spans="1:13" s="31" customFormat="1" ht="12" customHeight="1">
      <c r="A274" s="16"/>
      <c r="B274" s="32">
        <v>338</v>
      </c>
      <c r="C274" s="34"/>
      <c r="D274" s="37" t="s">
        <v>323</v>
      </c>
      <c r="E274" s="42">
        <v>3278.974311</v>
      </c>
      <c r="F274" s="45">
        <v>3278.974311</v>
      </c>
      <c r="G274" s="42">
        <f t="shared" si="9"/>
        <v>0</v>
      </c>
      <c r="H274" s="42">
        <v>468.45302000000004</v>
      </c>
      <c r="I274" s="42">
        <f t="shared" si="10"/>
        <v>467.94089640016756</v>
      </c>
      <c r="J274" s="42">
        <f t="shared" si="12"/>
        <v>14.270953414620013</v>
      </c>
      <c r="K274" s="42">
        <v>195.92358660000002</v>
      </c>
      <c r="L274" s="42">
        <v>272.01730980016754</v>
      </c>
      <c r="M274" s="18"/>
    </row>
    <row r="275" spans="1:13" s="31" customFormat="1" ht="12" customHeight="1">
      <c r="A275" s="16"/>
      <c r="B275" s="32">
        <v>339</v>
      </c>
      <c r="C275" s="34"/>
      <c r="D275" s="37" t="s">
        <v>324</v>
      </c>
      <c r="E275" s="42">
        <v>16629.3736256</v>
      </c>
      <c r="F275" s="45">
        <v>16629.3736256</v>
      </c>
      <c r="G275" s="42">
        <f>F275/E275*100-100</f>
        <v>0</v>
      </c>
      <c r="H275" s="42">
        <v>16629.3736256</v>
      </c>
      <c r="I275" s="42">
        <f>+K275+L275</f>
        <v>16356.090006920396</v>
      </c>
      <c r="J275" s="42">
        <f t="shared" si="12"/>
        <v>98.35662109209635</v>
      </c>
      <c r="K275" s="42">
        <v>5869.9495874420545</v>
      </c>
      <c r="L275" s="42">
        <v>10486.140419478343</v>
      </c>
      <c r="M275" s="18"/>
    </row>
    <row r="276" spans="1:13" s="31" customFormat="1" ht="12" customHeight="1">
      <c r="A276" s="16"/>
      <c r="B276" s="32">
        <v>350</v>
      </c>
      <c r="C276" s="34"/>
      <c r="D276" s="37" t="s">
        <v>325</v>
      </c>
      <c r="E276" s="42">
        <v>2582.8295038</v>
      </c>
      <c r="F276" s="45">
        <v>2582.8295038</v>
      </c>
      <c r="G276" s="42">
        <f>F276/E276*100-100</f>
        <v>0</v>
      </c>
      <c r="H276" s="42">
        <v>2582.8295038</v>
      </c>
      <c r="I276" s="42">
        <f>+K276+L276</f>
        <v>2582.284877619264</v>
      </c>
      <c r="J276" s="42">
        <f t="shared" si="12"/>
        <v>99.97891358372921</v>
      </c>
      <c r="K276" s="42">
        <v>1121.9728250108508</v>
      </c>
      <c r="L276" s="42">
        <v>1460.3120526084133</v>
      </c>
      <c r="M276" s="18"/>
    </row>
    <row r="277" spans="1:13" s="49" customFormat="1" ht="6" customHeight="1">
      <c r="A277" s="19"/>
      <c r="B277" s="38"/>
      <c r="C277" s="39"/>
      <c r="D277" s="37"/>
      <c r="E277" s="40"/>
      <c r="F277" s="51"/>
      <c r="G277" s="40"/>
      <c r="H277" s="40"/>
      <c r="I277" s="40"/>
      <c r="J277" s="40"/>
      <c r="K277" s="40"/>
      <c r="L277" s="40"/>
      <c r="M277" s="20"/>
    </row>
    <row r="278" spans="1:13" s="49" customFormat="1" ht="12" customHeight="1">
      <c r="A278" s="19"/>
      <c r="B278" s="38"/>
      <c r="C278" s="39"/>
      <c r="D278" s="52" t="s">
        <v>22</v>
      </c>
      <c r="E278" s="40">
        <f>SUM(E280:E313)</f>
        <v>265255.5583816549</v>
      </c>
      <c r="F278" s="40">
        <f>SUM(F280:F313)</f>
        <v>265255.5583816549</v>
      </c>
      <c r="G278" s="40">
        <f>F278/E278*100-100</f>
        <v>0</v>
      </c>
      <c r="H278" s="40">
        <f>SUM(H280:H313)</f>
        <v>265255.5583816549</v>
      </c>
      <c r="I278" s="40">
        <f>SUM(I280:I313)</f>
        <v>223729.1246619719</v>
      </c>
      <c r="J278" s="40">
        <f>I278/F278*100</f>
        <v>84.34474513068112</v>
      </c>
      <c r="K278" s="40">
        <f>SUM(K280:K313)</f>
        <v>41012.40718915504</v>
      </c>
      <c r="L278" s="40">
        <f>SUM(L280:L313)</f>
        <v>182717.70161781684</v>
      </c>
      <c r="M278" s="20"/>
    </row>
    <row r="279" spans="1:13" s="31" customFormat="1" ht="6" customHeight="1">
      <c r="A279" s="16"/>
      <c r="B279" s="32"/>
      <c r="C279" s="34"/>
      <c r="D279" s="37"/>
      <c r="E279" s="42"/>
      <c r="F279" s="53"/>
      <c r="G279" s="42"/>
      <c r="H279" s="42"/>
      <c r="I279" s="42"/>
      <c r="J279" s="42"/>
      <c r="K279" s="42"/>
      <c r="L279" s="42"/>
      <c r="M279" s="18"/>
    </row>
    <row r="280" spans="1:13" s="31" customFormat="1" ht="12" customHeight="1">
      <c r="A280" s="16"/>
      <c r="B280" s="32">
        <v>1</v>
      </c>
      <c r="C280" s="34"/>
      <c r="D280" s="37" t="s">
        <v>34</v>
      </c>
      <c r="E280" s="42">
        <v>7096.079108000001</v>
      </c>
      <c r="F280" s="42">
        <v>7096.079108</v>
      </c>
      <c r="G280" s="42">
        <f aca="true" t="shared" si="13" ref="G280:G313">F280/E280*100-100</f>
        <v>0</v>
      </c>
      <c r="H280" s="42">
        <v>7096.079108</v>
      </c>
      <c r="I280" s="42">
        <v>7096.079108</v>
      </c>
      <c r="J280" s="42">
        <f aca="true" t="shared" si="14" ref="J280:J313">+I280/F280*100</f>
        <v>100</v>
      </c>
      <c r="K280" s="42">
        <v>0</v>
      </c>
      <c r="L280" s="42">
        <v>7096.079108</v>
      </c>
      <c r="M280" s="18"/>
    </row>
    <row r="281" spans="1:13" s="31" customFormat="1" ht="12" customHeight="1">
      <c r="A281" s="16"/>
      <c r="B281" s="32">
        <v>2</v>
      </c>
      <c r="C281" s="34"/>
      <c r="D281" s="37" t="s">
        <v>35</v>
      </c>
      <c r="E281" s="42">
        <v>5075.038936000001</v>
      </c>
      <c r="F281" s="42">
        <v>5075.038936</v>
      </c>
      <c r="G281" s="42">
        <f t="shared" si="13"/>
        <v>0</v>
      </c>
      <c r="H281" s="42">
        <v>5075.038936</v>
      </c>
      <c r="I281" s="42">
        <v>5075.038936</v>
      </c>
      <c r="J281" s="42">
        <f t="shared" si="14"/>
        <v>100</v>
      </c>
      <c r="K281" s="42">
        <v>0</v>
      </c>
      <c r="L281" s="42">
        <v>5075.038936</v>
      </c>
      <c r="M281" s="18"/>
    </row>
    <row r="282" spans="1:13" s="31" customFormat="1" ht="12" customHeight="1">
      <c r="A282" s="16"/>
      <c r="B282" s="32">
        <v>3</v>
      </c>
      <c r="C282" s="34"/>
      <c r="D282" s="37" t="s">
        <v>36</v>
      </c>
      <c r="E282" s="42">
        <v>7227.364051</v>
      </c>
      <c r="F282" s="42">
        <v>7227.364051</v>
      </c>
      <c r="G282" s="42">
        <f t="shared" si="13"/>
        <v>0</v>
      </c>
      <c r="H282" s="42">
        <v>7227.364051</v>
      </c>
      <c r="I282" s="42">
        <v>7227.56088</v>
      </c>
      <c r="J282" s="42">
        <f t="shared" si="14"/>
        <v>100.00272338571313</v>
      </c>
      <c r="K282" s="42">
        <v>0</v>
      </c>
      <c r="L282" s="42">
        <v>7227.56088</v>
      </c>
      <c r="M282" s="18"/>
    </row>
    <row r="283" spans="1:13" s="31" customFormat="1" ht="12" customHeight="1">
      <c r="A283" s="16"/>
      <c r="B283" s="32">
        <v>4</v>
      </c>
      <c r="C283" s="34"/>
      <c r="D283" s="37" t="s">
        <v>37</v>
      </c>
      <c r="E283" s="42">
        <v>2946.925933664971</v>
      </c>
      <c r="F283" s="42">
        <v>2946.925933664971</v>
      </c>
      <c r="G283" s="42">
        <f t="shared" si="13"/>
        <v>0</v>
      </c>
      <c r="H283" s="42">
        <v>2946.925933664971</v>
      </c>
      <c r="I283" s="42">
        <v>2946.925933822039</v>
      </c>
      <c r="J283" s="42">
        <f t="shared" si="14"/>
        <v>100.0000000053299</v>
      </c>
      <c r="K283" s="42">
        <v>0</v>
      </c>
      <c r="L283" s="42">
        <v>2946.925933822039</v>
      </c>
      <c r="M283" s="18"/>
    </row>
    <row r="284" spans="1:13" s="31" customFormat="1" ht="12" customHeight="1">
      <c r="A284" s="16"/>
      <c r="B284" s="32">
        <v>5</v>
      </c>
      <c r="C284" s="34"/>
      <c r="D284" s="37" t="s">
        <v>38</v>
      </c>
      <c r="E284" s="42">
        <v>3448.286262050058</v>
      </c>
      <c r="F284" s="42">
        <v>3448.286262050058</v>
      </c>
      <c r="G284" s="42">
        <f t="shared" si="13"/>
        <v>0</v>
      </c>
      <c r="H284" s="42">
        <v>3448.286262050058</v>
      </c>
      <c r="I284" s="42">
        <v>3448.4440799999998</v>
      </c>
      <c r="J284" s="42">
        <f t="shared" si="14"/>
        <v>100.00457670674498</v>
      </c>
      <c r="K284" s="42">
        <v>0</v>
      </c>
      <c r="L284" s="42">
        <v>3448.4440799999998</v>
      </c>
      <c r="M284" s="18"/>
    </row>
    <row r="285" spans="1:13" s="31" customFormat="1" ht="12" customHeight="1">
      <c r="A285" s="16"/>
      <c r="B285" s="32">
        <v>6</v>
      </c>
      <c r="C285" s="34"/>
      <c r="D285" s="37" t="s">
        <v>39</v>
      </c>
      <c r="E285" s="42">
        <v>4019.7402525000007</v>
      </c>
      <c r="F285" s="42">
        <v>4019.7402525000007</v>
      </c>
      <c r="G285" s="42">
        <f t="shared" si="13"/>
        <v>0</v>
      </c>
      <c r="H285" s="42">
        <v>4019.7402525000007</v>
      </c>
      <c r="I285" s="42">
        <v>4019.7402524999998</v>
      </c>
      <c r="J285" s="42">
        <f t="shared" si="14"/>
        <v>99.99999999999997</v>
      </c>
      <c r="K285" s="42">
        <v>0</v>
      </c>
      <c r="L285" s="42">
        <v>4019.7402524999998</v>
      </c>
      <c r="M285" s="18"/>
    </row>
    <row r="286" spans="1:13" s="31" customFormat="1" ht="12" customHeight="1">
      <c r="A286" s="16"/>
      <c r="B286" s="32">
        <v>7</v>
      </c>
      <c r="C286" s="34"/>
      <c r="D286" s="37" t="s">
        <v>40</v>
      </c>
      <c r="E286" s="42">
        <v>5093.147204</v>
      </c>
      <c r="F286" s="42">
        <v>5093.147204</v>
      </c>
      <c r="G286" s="42">
        <f t="shared" si="13"/>
        <v>0</v>
      </c>
      <c r="H286" s="42">
        <v>5093.147204</v>
      </c>
      <c r="I286" s="42">
        <v>5093.93452</v>
      </c>
      <c r="J286" s="42">
        <f t="shared" si="14"/>
        <v>100.0154583397743</v>
      </c>
      <c r="K286" s="42">
        <v>0</v>
      </c>
      <c r="L286" s="42">
        <v>5093.93452</v>
      </c>
      <c r="M286" s="18"/>
    </row>
    <row r="287" spans="1:13" s="31" customFormat="1" ht="12" customHeight="1">
      <c r="A287" s="16"/>
      <c r="B287" s="32">
        <v>8</v>
      </c>
      <c r="C287" s="34"/>
      <c r="D287" s="37" t="s">
        <v>41</v>
      </c>
      <c r="E287" s="42">
        <v>3179.1820079999998</v>
      </c>
      <c r="F287" s="42">
        <v>3179.1820079999998</v>
      </c>
      <c r="G287" s="42">
        <f t="shared" si="13"/>
        <v>0</v>
      </c>
      <c r="H287" s="42">
        <v>3179.1820079999998</v>
      </c>
      <c r="I287" s="42">
        <v>3179.182008</v>
      </c>
      <c r="J287" s="42">
        <f t="shared" si="14"/>
        <v>100.00000000000003</v>
      </c>
      <c r="K287" s="42">
        <v>0</v>
      </c>
      <c r="L287" s="42">
        <v>3179.182008</v>
      </c>
      <c r="M287" s="18"/>
    </row>
    <row r="288" spans="1:13" s="31" customFormat="1" ht="12" customHeight="1">
      <c r="A288" s="16"/>
      <c r="B288" s="32">
        <v>9</v>
      </c>
      <c r="C288" s="34"/>
      <c r="D288" s="37" t="s">
        <v>42</v>
      </c>
      <c r="E288" s="42">
        <v>4683.546055</v>
      </c>
      <c r="F288" s="42">
        <v>4683.546055</v>
      </c>
      <c r="G288" s="42">
        <f t="shared" si="13"/>
        <v>0</v>
      </c>
      <c r="H288" s="42">
        <v>4683.546055</v>
      </c>
      <c r="I288" s="42">
        <v>4683.546055</v>
      </c>
      <c r="J288" s="42">
        <f t="shared" si="14"/>
        <v>100</v>
      </c>
      <c r="K288" s="42">
        <v>0</v>
      </c>
      <c r="L288" s="42">
        <v>4684.5302</v>
      </c>
      <c r="M288" s="18"/>
    </row>
    <row r="289" spans="1:13" s="31" customFormat="1" ht="12" customHeight="1">
      <c r="A289" s="16"/>
      <c r="B289" s="32">
        <v>10</v>
      </c>
      <c r="C289" s="34"/>
      <c r="D289" s="37" t="s">
        <v>43</v>
      </c>
      <c r="E289" s="42">
        <v>6990.381935</v>
      </c>
      <c r="F289" s="42">
        <v>6990.381935</v>
      </c>
      <c r="G289" s="42">
        <f t="shared" si="13"/>
        <v>0</v>
      </c>
      <c r="H289" s="42">
        <v>6990.381935</v>
      </c>
      <c r="I289" s="42">
        <v>6991.36608</v>
      </c>
      <c r="J289" s="42">
        <f t="shared" si="14"/>
        <v>100.01407855835562</v>
      </c>
      <c r="K289" s="42">
        <v>0</v>
      </c>
      <c r="L289" s="42">
        <v>6991.36608</v>
      </c>
      <c r="M289" s="18"/>
    </row>
    <row r="290" spans="1:13" s="31" customFormat="1" ht="12" customHeight="1">
      <c r="A290" s="16"/>
      <c r="B290" s="32">
        <v>11</v>
      </c>
      <c r="C290" s="34"/>
      <c r="D290" s="37" t="s">
        <v>44</v>
      </c>
      <c r="E290" s="42">
        <v>3366.956874</v>
      </c>
      <c r="F290" s="42">
        <v>3366.956874</v>
      </c>
      <c r="G290" s="42">
        <f t="shared" si="13"/>
        <v>0</v>
      </c>
      <c r="H290" s="42">
        <v>3366.956874</v>
      </c>
      <c r="I290" s="42">
        <v>3367.74419</v>
      </c>
      <c r="J290" s="42">
        <f t="shared" si="14"/>
        <v>100.02338360809074</v>
      </c>
      <c r="K290" s="42">
        <v>0</v>
      </c>
      <c r="L290" s="42">
        <v>3367.74419</v>
      </c>
      <c r="M290" s="18"/>
    </row>
    <row r="291" spans="1:13" s="31" customFormat="1" ht="12" customHeight="1">
      <c r="A291" s="16"/>
      <c r="B291" s="32">
        <v>12</v>
      </c>
      <c r="C291" s="34"/>
      <c r="D291" s="37" t="s">
        <v>45</v>
      </c>
      <c r="E291" s="42">
        <v>5978.680875</v>
      </c>
      <c r="F291" s="42">
        <v>5978.680875</v>
      </c>
      <c r="G291" s="42">
        <f t="shared" si="13"/>
        <v>0</v>
      </c>
      <c r="H291" s="42">
        <v>5978.680875</v>
      </c>
      <c r="I291" s="42">
        <v>5978.680875</v>
      </c>
      <c r="J291" s="42">
        <f t="shared" si="14"/>
        <v>100</v>
      </c>
      <c r="K291" s="42">
        <v>0</v>
      </c>
      <c r="L291" s="42">
        <v>5978.680875</v>
      </c>
      <c r="M291" s="18"/>
    </row>
    <row r="292" spans="1:13" s="31" customFormat="1" ht="12" customHeight="1">
      <c r="A292" s="16"/>
      <c r="B292" s="32">
        <v>13</v>
      </c>
      <c r="C292" s="34"/>
      <c r="D292" s="37" t="s">
        <v>46</v>
      </c>
      <c r="E292" s="42">
        <v>5964.9618937</v>
      </c>
      <c r="F292" s="42">
        <v>5964.9618937</v>
      </c>
      <c r="G292" s="42">
        <f t="shared" si="13"/>
        <v>0</v>
      </c>
      <c r="H292" s="42">
        <v>5964.9618937</v>
      </c>
      <c r="I292" s="42">
        <v>5965.886990000001</v>
      </c>
      <c r="J292" s="42">
        <f t="shared" si="14"/>
        <v>100.01550883838803</v>
      </c>
      <c r="K292" s="42">
        <v>0</v>
      </c>
      <c r="L292" s="42">
        <v>5965.886990000001</v>
      </c>
      <c r="M292" s="18"/>
    </row>
    <row r="293" spans="1:13" s="31" customFormat="1" ht="12" customHeight="1">
      <c r="A293" s="16"/>
      <c r="B293" s="32">
        <v>15</v>
      </c>
      <c r="C293" s="34"/>
      <c r="D293" s="37" t="s">
        <v>47</v>
      </c>
      <c r="E293" s="42">
        <v>10617.800183791529</v>
      </c>
      <c r="F293" s="42">
        <v>10617.800183791529</v>
      </c>
      <c r="G293" s="42">
        <f t="shared" si="13"/>
        <v>0</v>
      </c>
      <c r="H293" s="42">
        <v>10617.800183791529</v>
      </c>
      <c r="I293" s="42">
        <v>10617.800184277692</v>
      </c>
      <c r="J293" s="42">
        <f t="shared" si="14"/>
        <v>100.00000000457877</v>
      </c>
      <c r="K293" s="42">
        <v>0</v>
      </c>
      <c r="L293" s="42">
        <v>10617.800184277692</v>
      </c>
      <c r="M293" s="18"/>
    </row>
    <row r="294" spans="1:13" s="31" customFormat="1" ht="12" customHeight="1">
      <c r="A294" s="16"/>
      <c r="B294" s="32">
        <v>16</v>
      </c>
      <c r="C294" s="34"/>
      <c r="D294" s="37" t="s">
        <v>48</v>
      </c>
      <c r="E294" s="42">
        <v>3344.7581846824705</v>
      </c>
      <c r="F294" s="42">
        <v>3344.7581846824705</v>
      </c>
      <c r="G294" s="42">
        <f t="shared" si="13"/>
        <v>0</v>
      </c>
      <c r="H294" s="42">
        <v>3344.7581846824705</v>
      </c>
      <c r="I294" s="42">
        <v>3344.758184196307</v>
      </c>
      <c r="J294" s="42">
        <f t="shared" si="14"/>
        <v>99.99999998546491</v>
      </c>
      <c r="K294" s="42">
        <v>0</v>
      </c>
      <c r="L294" s="42">
        <v>3344.758184196307</v>
      </c>
      <c r="M294" s="18"/>
    </row>
    <row r="295" spans="1:13" s="31" customFormat="1" ht="12" customHeight="1">
      <c r="A295" s="16"/>
      <c r="B295" s="32">
        <v>17</v>
      </c>
      <c r="C295" s="34"/>
      <c r="D295" s="37" t="s">
        <v>49</v>
      </c>
      <c r="E295" s="42">
        <v>6679.485884564471</v>
      </c>
      <c r="F295" s="42">
        <v>6679.485884564471</v>
      </c>
      <c r="G295" s="42">
        <f t="shared" si="13"/>
        <v>0</v>
      </c>
      <c r="H295" s="42">
        <v>6679.485884564471</v>
      </c>
      <c r="I295" s="42">
        <v>6680.37626</v>
      </c>
      <c r="J295" s="42">
        <f t="shared" si="14"/>
        <v>100.01332999950769</v>
      </c>
      <c r="K295" s="42">
        <v>0</v>
      </c>
      <c r="L295" s="42">
        <v>6680.37626</v>
      </c>
      <c r="M295" s="18"/>
    </row>
    <row r="296" spans="1:13" s="31" customFormat="1" ht="12" customHeight="1">
      <c r="A296" s="16"/>
      <c r="B296" s="32">
        <v>18</v>
      </c>
      <c r="C296" s="34"/>
      <c r="D296" s="37" t="s">
        <v>50</v>
      </c>
      <c r="E296" s="42">
        <v>5253.4778683784425</v>
      </c>
      <c r="F296" s="42">
        <v>5253.4778683784425</v>
      </c>
      <c r="G296" s="42">
        <f t="shared" si="13"/>
        <v>0</v>
      </c>
      <c r="H296" s="42">
        <v>5253.4778683784425</v>
      </c>
      <c r="I296" s="42">
        <v>5253.477868049346</v>
      </c>
      <c r="J296" s="42">
        <f t="shared" si="14"/>
        <v>99.99999999373566</v>
      </c>
      <c r="K296" s="42">
        <v>0</v>
      </c>
      <c r="L296" s="42">
        <v>5253.477868049346</v>
      </c>
      <c r="M296" s="18"/>
    </row>
    <row r="297" spans="1:13" s="31" customFormat="1" ht="12" customHeight="1">
      <c r="A297" s="16"/>
      <c r="B297" s="32">
        <v>19</v>
      </c>
      <c r="C297" s="34"/>
      <c r="D297" s="37" t="s">
        <v>51</v>
      </c>
      <c r="E297" s="42">
        <v>11424.108785034501</v>
      </c>
      <c r="F297" s="42">
        <v>11424.108785034501</v>
      </c>
      <c r="G297" s="42">
        <f t="shared" si="13"/>
        <v>0</v>
      </c>
      <c r="H297" s="42">
        <v>11424.108785034501</v>
      </c>
      <c r="I297" s="42">
        <v>11423.95516</v>
      </c>
      <c r="J297" s="42">
        <f t="shared" si="14"/>
        <v>99.99865525585065</v>
      </c>
      <c r="K297" s="42">
        <v>0</v>
      </c>
      <c r="L297" s="42">
        <v>11423.95516</v>
      </c>
      <c r="M297" s="18"/>
    </row>
    <row r="298" spans="1:13" s="31" customFormat="1" ht="12" customHeight="1">
      <c r="A298" s="16"/>
      <c r="B298" s="32">
        <v>20</v>
      </c>
      <c r="C298" s="34"/>
      <c r="D298" s="37" t="s">
        <v>52</v>
      </c>
      <c r="E298" s="42">
        <v>11249.6314894455</v>
      </c>
      <c r="F298" s="42">
        <v>11249.6314894455</v>
      </c>
      <c r="G298" s="42">
        <f t="shared" si="13"/>
        <v>0</v>
      </c>
      <c r="H298" s="42">
        <v>11249.6314894455</v>
      </c>
      <c r="I298" s="42">
        <v>11249.63149008873</v>
      </c>
      <c r="J298" s="42">
        <f t="shared" si="14"/>
        <v>100.00000000571778</v>
      </c>
      <c r="K298" s="42">
        <v>0</v>
      </c>
      <c r="L298" s="42">
        <v>11249.63149008873</v>
      </c>
      <c r="M298" s="18"/>
    </row>
    <row r="299" spans="1:13" s="31" customFormat="1" ht="12" customHeight="1">
      <c r="A299" s="16"/>
      <c r="B299" s="32">
        <v>21</v>
      </c>
      <c r="C299" s="34"/>
      <c r="D299" s="37" t="s">
        <v>53</v>
      </c>
      <c r="E299" s="42">
        <v>9507.596523360002</v>
      </c>
      <c r="F299" s="42">
        <v>9507.596523360002</v>
      </c>
      <c r="G299" s="42">
        <f t="shared" si="13"/>
        <v>0</v>
      </c>
      <c r="H299" s="42">
        <v>9507.596523360002</v>
      </c>
      <c r="I299" s="42">
        <v>9506.8407</v>
      </c>
      <c r="J299" s="42">
        <f t="shared" si="14"/>
        <v>99.99205032146511</v>
      </c>
      <c r="K299" s="42">
        <v>0</v>
      </c>
      <c r="L299" s="42">
        <v>9506.8407</v>
      </c>
      <c r="M299" s="18"/>
    </row>
    <row r="300" spans="1:13" s="31" customFormat="1" ht="12" customHeight="1">
      <c r="A300" s="16"/>
      <c r="B300" s="32">
        <v>24</v>
      </c>
      <c r="C300" s="34"/>
      <c r="D300" s="37" t="s">
        <v>54</v>
      </c>
      <c r="E300" s="42">
        <v>5262.380482956501</v>
      </c>
      <c r="F300" s="42">
        <v>5262.380482956501</v>
      </c>
      <c r="G300" s="42">
        <f t="shared" si="13"/>
        <v>0</v>
      </c>
      <c r="H300" s="42">
        <v>5262.380482956501</v>
      </c>
      <c r="I300" s="42">
        <v>5262.380482956501</v>
      </c>
      <c r="J300" s="42">
        <f t="shared" si="14"/>
        <v>100</v>
      </c>
      <c r="K300" s="42">
        <v>0</v>
      </c>
      <c r="L300" s="42">
        <v>5262.380482956501</v>
      </c>
      <c r="M300" s="18"/>
    </row>
    <row r="301" spans="1:13" s="31" customFormat="1" ht="12" customHeight="1">
      <c r="A301" s="16"/>
      <c r="B301" s="55">
        <v>25</v>
      </c>
      <c r="C301" s="56"/>
      <c r="D301" s="57" t="s">
        <v>55</v>
      </c>
      <c r="E301" s="58">
        <v>5805.5785672985585</v>
      </c>
      <c r="F301" s="58">
        <v>5805.5785672985585</v>
      </c>
      <c r="G301" s="58">
        <f t="shared" si="13"/>
        <v>0</v>
      </c>
      <c r="H301" s="58">
        <v>5805.5785672985585</v>
      </c>
      <c r="I301" s="58">
        <v>5805.5785672985585</v>
      </c>
      <c r="J301" s="58">
        <f t="shared" si="14"/>
        <v>100</v>
      </c>
      <c r="K301" s="58">
        <v>0</v>
      </c>
      <c r="L301" s="58">
        <v>5805.5785672985585</v>
      </c>
      <c r="M301" s="18"/>
    </row>
    <row r="302" spans="1:13" s="31" customFormat="1" ht="12" customHeight="1">
      <c r="A302" s="16"/>
      <c r="B302" s="32">
        <v>26</v>
      </c>
      <c r="C302" s="34"/>
      <c r="D302" s="37" t="s">
        <v>56</v>
      </c>
      <c r="E302" s="42">
        <v>5230.526110162558</v>
      </c>
      <c r="F302" s="42">
        <v>5230.526110162558</v>
      </c>
      <c r="G302" s="42">
        <f t="shared" si="13"/>
        <v>0</v>
      </c>
      <c r="H302" s="42">
        <v>5230.526110162558</v>
      </c>
      <c r="I302" s="42">
        <v>5230.5261104916535</v>
      </c>
      <c r="J302" s="42">
        <f t="shared" si="14"/>
        <v>100.00000000629181</v>
      </c>
      <c r="K302" s="42">
        <v>0</v>
      </c>
      <c r="L302" s="42">
        <v>5230.5261104916535</v>
      </c>
      <c r="M302" s="18"/>
    </row>
    <row r="303" spans="1:13" s="31" customFormat="1" ht="12" customHeight="1">
      <c r="A303" s="16"/>
      <c r="B303" s="32">
        <v>28</v>
      </c>
      <c r="C303" s="34"/>
      <c r="D303" s="37" t="s">
        <v>57</v>
      </c>
      <c r="E303" s="42">
        <v>9259.513232305972</v>
      </c>
      <c r="F303" s="42">
        <v>9259.513232305972</v>
      </c>
      <c r="G303" s="42">
        <f t="shared" si="13"/>
        <v>0</v>
      </c>
      <c r="H303" s="42">
        <v>9259.513232305972</v>
      </c>
      <c r="I303" s="42">
        <v>9258.836159999999</v>
      </c>
      <c r="J303" s="42">
        <f t="shared" si="14"/>
        <v>99.99268781966194</v>
      </c>
      <c r="K303" s="42">
        <v>0</v>
      </c>
      <c r="L303" s="42">
        <v>9258.836159999999</v>
      </c>
      <c r="M303" s="18"/>
    </row>
    <row r="304" spans="1:13" s="31" customFormat="1" ht="12" customHeight="1">
      <c r="A304" s="16"/>
      <c r="B304" s="32">
        <v>29</v>
      </c>
      <c r="C304" s="34"/>
      <c r="D304" s="37" t="s">
        <v>326</v>
      </c>
      <c r="E304" s="42">
        <v>9479.0090794</v>
      </c>
      <c r="F304" s="42">
        <v>9479.0090794</v>
      </c>
      <c r="G304" s="42">
        <f t="shared" si="13"/>
        <v>0</v>
      </c>
      <c r="H304" s="42">
        <v>9479.0090794</v>
      </c>
      <c r="I304" s="42">
        <v>9479.28464</v>
      </c>
      <c r="J304" s="42">
        <f t="shared" si="14"/>
        <v>100.00290706125176</v>
      </c>
      <c r="K304" s="42">
        <v>0</v>
      </c>
      <c r="L304" s="42">
        <v>9479.28464</v>
      </c>
      <c r="M304" s="18"/>
    </row>
    <row r="305" spans="1:13" s="31" customFormat="1" ht="12" customHeight="1">
      <c r="A305" s="16"/>
      <c r="B305" s="32">
        <v>31</v>
      </c>
      <c r="C305" s="34"/>
      <c r="D305" s="37" t="s">
        <v>58</v>
      </c>
      <c r="E305" s="42">
        <v>3151.4941709844998</v>
      </c>
      <c r="F305" s="42">
        <v>3151.4941709844998</v>
      </c>
      <c r="G305" s="42">
        <f t="shared" si="13"/>
        <v>0</v>
      </c>
      <c r="H305" s="42">
        <v>3151.4941709844998</v>
      </c>
      <c r="I305" s="42">
        <v>3151.23229</v>
      </c>
      <c r="J305" s="42">
        <f t="shared" si="14"/>
        <v>99.9916902595946</v>
      </c>
      <c r="K305" s="42">
        <v>0</v>
      </c>
      <c r="L305" s="42">
        <v>3151.23229</v>
      </c>
      <c r="M305" s="18"/>
    </row>
    <row r="306" spans="1:13" s="31" customFormat="1" ht="12" customHeight="1">
      <c r="A306" s="16"/>
      <c r="B306" s="32">
        <v>33</v>
      </c>
      <c r="C306" s="34"/>
      <c r="D306" s="37" t="s">
        <v>59</v>
      </c>
      <c r="E306" s="42">
        <v>3181.9101563545</v>
      </c>
      <c r="F306" s="42">
        <v>3181.9101563545</v>
      </c>
      <c r="G306" s="42">
        <f t="shared" si="13"/>
        <v>0</v>
      </c>
      <c r="H306" s="42">
        <v>3181.9101563545</v>
      </c>
      <c r="I306" s="42">
        <v>3181.9101563545</v>
      </c>
      <c r="J306" s="42">
        <f t="shared" si="14"/>
        <v>100</v>
      </c>
      <c r="K306" s="42">
        <v>0</v>
      </c>
      <c r="L306" s="42">
        <v>3181.9101563545</v>
      </c>
      <c r="M306" s="18"/>
    </row>
    <row r="307" spans="1:13" s="31" customFormat="1" ht="12" customHeight="1">
      <c r="A307" s="16"/>
      <c r="B307" s="32">
        <v>34</v>
      </c>
      <c r="C307" s="34"/>
      <c r="D307" s="35" t="s">
        <v>60</v>
      </c>
      <c r="E307" s="42">
        <v>9906.422799735557</v>
      </c>
      <c r="F307" s="42">
        <v>9906.422799735557</v>
      </c>
      <c r="G307" s="42">
        <f t="shared" si="13"/>
        <v>0</v>
      </c>
      <c r="H307" s="42">
        <v>9906.422799735557</v>
      </c>
      <c r="I307" s="42">
        <v>9906.40357</v>
      </c>
      <c r="J307" s="42">
        <f t="shared" si="14"/>
        <v>99.99980588618168</v>
      </c>
      <c r="K307" s="42">
        <v>0</v>
      </c>
      <c r="L307" s="42">
        <v>9906.40357</v>
      </c>
      <c r="M307" s="18"/>
    </row>
    <row r="308" spans="1:13" s="31" customFormat="1" ht="12" customHeight="1">
      <c r="A308" s="16"/>
      <c r="B308" s="32">
        <v>36</v>
      </c>
      <c r="C308" s="34"/>
      <c r="D308" s="35" t="s">
        <v>61</v>
      </c>
      <c r="E308" s="42">
        <v>5188.954960230441</v>
      </c>
      <c r="F308" s="42">
        <v>5188.954960230441</v>
      </c>
      <c r="G308" s="42">
        <f t="shared" si="13"/>
        <v>0</v>
      </c>
      <c r="H308" s="42">
        <v>5188.954960230441</v>
      </c>
      <c r="I308" s="42">
        <v>5188.41244</v>
      </c>
      <c r="J308" s="42">
        <f t="shared" si="14"/>
        <v>99.98954471112971</v>
      </c>
      <c r="K308" s="42">
        <v>0</v>
      </c>
      <c r="L308" s="42">
        <v>5188.41244</v>
      </c>
      <c r="M308" s="18"/>
    </row>
    <row r="309" spans="1:13" s="31" customFormat="1" ht="12" customHeight="1">
      <c r="A309" s="16"/>
      <c r="B309" s="32">
        <v>38</v>
      </c>
      <c r="C309" s="34"/>
      <c r="D309" s="35" t="s">
        <v>62</v>
      </c>
      <c r="E309" s="42">
        <v>20250.328837399942</v>
      </c>
      <c r="F309" s="42">
        <v>20250.328837399942</v>
      </c>
      <c r="G309" s="42">
        <f t="shared" si="13"/>
        <v>0</v>
      </c>
      <c r="H309" s="42">
        <v>20250.328837399942</v>
      </c>
      <c r="I309" s="42">
        <v>20250.328837399942</v>
      </c>
      <c r="J309" s="42">
        <f t="shared" si="14"/>
        <v>100</v>
      </c>
      <c r="K309" s="42">
        <v>20250.328837399942</v>
      </c>
      <c r="L309" s="42">
        <v>0</v>
      </c>
      <c r="M309" s="18"/>
    </row>
    <row r="310" spans="1:13" s="31" customFormat="1" ht="12" customHeight="1">
      <c r="A310" s="16"/>
      <c r="B310" s="32">
        <v>40</v>
      </c>
      <c r="C310" s="34"/>
      <c r="D310" s="35" t="s">
        <v>63</v>
      </c>
      <c r="E310" s="42">
        <v>11078.615333407</v>
      </c>
      <c r="F310" s="42">
        <v>11078.615333407</v>
      </c>
      <c r="G310" s="42">
        <f t="shared" si="13"/>
        <v>0</v>
      </c>
      <c r="H310" s="42">
        <v>11078.615333407</v>
      </c>
      <c r="I310" s="42">
        <v>3101.1833007815</v>
      </c>
      <c r="J310" s="42">
        <f t="shared" si="14"/>
        <v>27.992517182450044</v>
      </c>
      <c r="K310" s="42">
        <v>0</v>
      </c>
      <c r="L310" s="42">
        <v>3101.1833007815</v>
      </c>
      <c r="M310" s="18"/>
    </row>
    <row r="311" spans="1:13" s="31" customFormat="1" ht="12" customHeight="1">
      <c r="A311" s="16"/>
      <c r="B311" s="59">
        <v>42</v>
      </c>
      <c r="C311" s="60"/>
      <c r="D311" s="61" t="s">
        <v>64</v>
      </c>
      <c r="E311" s="62">
        <v>12904.431902237426</v>
      </c>
      <c r="F311" s="62">
        <v>12904.431902237426</v>
      </c>
      <c r="G311" s="62">
        <f t="shared" si="13"/>
        <v>0</v>
      </c>
      <c r="H311" s="62">
        <v>12904.431902237426</v>
      </c>
      <c r="I311" s="62">
        <v>6583.801796223601</v>
      </c>
      <c r="J311" s="62">
        <f t="shared" si="14"/>
        <v>51.019694986201394</v>
      </c>
      <c r="K311" s="62">
        <v>6583.801796223601</v>
      </c>
      <c r="L311" s="62">
        <v>0</v>
      </c>
      <c r="M311" s="18"/>
    </row>
    <row r="312" spans="1:13" s="31" customFormat="1" ht="12" customHeight="1">
      <c r="A312" s="16"/>
      <c r="B312" s="59">
        <v>43</v>
      </c>
      <c r="C312" s="60"/>
      <c r="D312" s="61" t="s">
        <v>65</v>
      </c>
      <c r="E312" s="62">
        <v>28991.8223498995</v>
      </c>
      <c r="F312" s="62">
        <v>28991.8223498995</v>
      </c>
      <c r="G312" s="62">
        <f t="shared" si="13"/>
        <v>0</v>
      </c>
      <c r="H312" s="62">
        <v>28991.8223498995</v>
      </c>
      <c r="I312" s="62">
        <v>6799.609540476101</v>
      </c>
      <c r="J312" s="62">
        <f t="shared" si="14"/>
        <v>23.4535430660835</v>
      </c>
      <c r="K312" s="62">
        <v>6799.609540476101</v>
      </c>
      <c r="L312" s="62">
        <v>0</v>
      </c>
      <c r="M312" s="18"/>
    </row>
    <row r="313" spans="1:13" s="31" customFormat="1" ht="14.25" customHeight="1">
      <c r="A313" s="16"/>
      <c r="B313" s="21">
        <v>45</v>
      </c>
      <c r="C313" s="22"/>
      <c r="D313" s="23" t="s">
        <v>66</v>
      </c>
      <c r="E313" s="24">
        <v>12417.420092110453</v>
      </c>
      <c r="F313" s="24">
        <v>12417.420092110453</v>
      </c>
      <c r="G313" s="24">
        <f t="shared" si="13"/>
        <v>0</v>
      </c>
      <c r="H313" s="24">
        <v>12417.420092110453</v>
      </c>
      <c r="I313" s="24">
        <v>7378.6670150554</v>
      </c>
      <c r="J313" s="24">
        <f t="shared" si="14"/>
        <v>59.42190052620929</v>
      </c>
      <c r="K313" s="24">
        <v>7378.6670150554</v>
      </c>
      <c r="L313" s="24">
        <v>0</v>
      </c>
      <c r="M313" s="18"/>
    </row>
    <row r="314" spans="1:13" s="31" customFormat="1" ht="4.5" customHeight="1">
      <c r="A314" s="16"/>
      <c r="B314" s="26"/>
      <c r="C314" s="27"/>
      <c r="D314" s="46"/>
      <c r="E314" s="28"/>
      <c r="F314" s="28"/>
      <c r="G314" s="28"/>
      <c r="H314" s="28"/>
      <c r="I314" s="28"/>
      <c r="J314" s="28"/>
      <c r="K314" s="28"/>
      <c r="L314" s="28"/>
      <c r="M314" s="25"/>
    </row>
    <row r="315" spans="1:13" s="31" customFormat="1" ht="12" customHeight="1">
      <c r="A315" s="16"/>
      <c r="B315" s="47" t="s">
        <v>19</v>
      </c>
      <c r="C315" s="47"/>
      <c r="D315" s="47"/>
      <c r="E315" s="47"/>
      <c r="F315" s="47"/>
      <c r="G315" s="47"/>
      <c r="H315" s="47"/>
      <c r="I315" s="47"/>
      <c r="J315" s="47"/>
      <c r="K315" s="47"/>
      <c r="L315" s="47"/>
      <c r="M315" s="25"/>
    </row>
    <row r="316" spans="1:13" s="31" customFormat="1" ht="21" customHeight="1">
      <c r="A316" s="16"/>
      <c r="B316" s="80" t="s">
        <v>327</v>
      </c>
      <c r="C316" s="80"/>
      <c r="D316" s="80"/>
      <c r="E316" s="80"/>
      <c r="F316" s="80"/>
      <c r="G316" s="80"/>
      <c r="H316" s="80"/>
      <c r="I316" s="80"/>
      <c r="J316" s="80"/>
      <c r="K316" s="80"/>
      <c r="L316" s="80"/>
      <c r="M316" s="25"/>
    </row>
    <row r="317" spans="1:13" s="31" customFormat="1" ht="12" customHeight="1">
      <c r="A317" s="16"/>
      <c r="B317" s="47" t="s">
        <v>27</v>
      </c>
      <c r="C317" s="47"/>
      <c r="D317" s="47"/>
      <c r="E317" s="47"/>
      <c r="F317" s="47"/>
      <c r="G317" s="47"/>
      <c r="H317" s="47"/>
      <c r="I317" s="47"/>
      <c r="J317" s="47"/>
      <c r="K317" s="47"/>
      <c r="L317" s="47"/>
      <c r="M317" s="25"/>
    </row>
    <row r="318" spans="1:13" s="31" customFormat="1" ht="12" customHeight="1">
      <c r="A318" s="16"/>
      <c r="B318" s="30" t="s">
        <v>25</v>
      </c>
      <c r="C318" s="13"/>
      <c r="D318" s="13"/>
      <c r="E318" s="29"/>
      <c r="F318" s="29"/>
      <c r="G318" s="29"/>
      <c r="H318" s="29"/>
      <c r="I318" s="29"/>
      <c r="J318" s="29"/>
      <c r="K318" s="29"/>
      <c r="L318" s="29"/>
      <c r="M318" s="25"/>
    </row>
    <row r="319" spans="1:13" s="31" customFormat="1" ht="23.25">
      <c r="A319" s="1"/>
      <c r="B319" s="2"/>
      <c r="C319" s="2"/>
      <c r="D319" s="2"/>
      <c r="E319" s="3"/>
      <c r="F319" s="3"/>
      <c r="G319" s="4"/>
      <c r="H319" s="4"/>
      <c r="I319" s="4"/>
      <c r="J319" s="4"/>
      <c r="K319" s="4"/>
      <c r="L319" s="4"/>
      <c r="M319" s="2"/>
    </row>
    <row r="320" s="31" customFormat="1" ht="23.25">
      <c r="D320" s="48"/>
    </row>
    <row r="321" s="31" customFormat="1" ht="23.25">
      <c r="D321" s="48"/>
    </row>
    <row r="322" s="31" customFormat="1" ht="23.25">
      <c r="D322" s="48"/>
    </row>
    <row r="323" s="31" customFormat="1" ht="23.25">
      <c r="D323" s="48"/>
    </row>
    <row r="324" s="31" customFormat="1" ht="23.25">
      <c r="D324" s="48"/>
    </row>
    <row r="325" s="31" customFormat="1" ht="23.25">
      <c r="D325" s="48"/>
    </row>
    <row r="326" s="31" customFormat="1" ht="23.25">
      <c r="D326" s="48"/>
    </row>
    <row r="327" s="31" customFormat="1" ht="23.25">
      <c r="D327" s="48"/>
    </row>
    <row r="328" s="31" customFormat="1" ht="23.25">
      <c r="D328" s="48"/>
    </row>
    <row r="329" s="31" customFormat="1" ht="23.25">
      <c r="D329" s="48"/>
    </row>
    <row r="330" s="31" customFormat="1" ht="23.25">
      <c r="D330" s="48"/>
    </row>
    <row r="331" s="31" customFormat="1" ht="23.25">
      <c r="D331" s="48"/>
    </row>
    <row r="332" s="31" customFormat="1" ht="23.25">
      <c r="D332" s="48"/>
    </row>
    <row r="333" s="31" customFormat="1" ht="23.25">
      <c r="D333" s="48"/>
    </row>
    <row r="334" s="31" customFormat="1" ht="23.25">
      <c r="D334" s="48"/>
    </row>
    <row r="335" s="31" customFormat="1" ht="23.25">
      <c r="D335" s="48"/>
    </row>
    <row r="336" s="31" customFormat="1" ht="23.25">
      <c r="D336" s="48"/>
    </row>
    <row r="337" s="31" customFormat="1" ht="23.25">
      <c r="D337" s="48"/>
    </row>
    <row r="338" ht="23.25">
      <c r="D338" s="48"/>
    </row>
    <row r="339" ht="23.25">
      <c r="D339" s="48"/>
    </row>
    <row r="340" ht="23.25">
      <c r="D340" s="48"/>
    </row>
    <row r="341" ht="23.25">
      <c r="D341" s="48"/>
    </row>
    <row r="342" ht="23.25">
      <c r="D342" s="48"/>
    </row>
    <row r="343" ht="23.25">
      <c r="D343" s="48"/>
    </row>
  </sheetData>
  <sheetProtection/>
  <protectedRanges>
    <protectedRange sqref="L14:L53" name="avance_1_1"/>
  </protectedRanges>
  <mergeCells count="9">
    <mergeCell ref="B316:L316"/>
    <mergeCell ref="B3:L3"/>
    <mergeCell ref="B4:L4"/>
    <mergeCell ref="J9:J11"/>
    <mergeCell ref="L9:L11"/>
    <mergeCell ref="B2:L2"/>
    <mergeCell ref="B5:L5"/>
    <mergeCell ref="D8:D12"/>
    <mergeCell ref="K8:L8"/>
  </mergeCells>
  <printOptions horizontalCentered="1"/>
  <pageMargins left="0" right="0" top="0.1968503937007874" bottom="0" header="0.5905511811023623" footer="0.5905511811023623"/>
  <pageSetup fitToHeight="9" fitToWidth="1" horizontalDpi="600" verticalDpi="600" orientation="landscape" scale="99" r:id="rId1"/>
  <rowBreaks count="2" manualBreakCount="2">
    <brk id="217" min="1" max="11" man="1"/>
    <brk id="251" min="1" max="11" man="1"/>
  </rowBreaks>
  <ignoredErrors>
    <ignoredError sqref="G16 G1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SHCP</dc:creator>
  <cp:keywords/>
  <dc:description/>
  <cp:lastModifiedBy>89096</cp:lastModifiedBy>
  <cp:lastPrinted>2019-04-10T22:00:43Z</cp:lastPrinted>
  <dcterms:created xsi:type="dcterms:W3CDTF">1998-09-04T17:09:23Z</dcterms:created>
  <dcterms:modified xsi:type="dcterms:W3CDTF">2019-04-10T22:01:23Z</dcterms:modified>
  <cp:category/>
  <cp:version/>
  <cp:contentType/>
  <cp:contentStatus/>
</cp:coreProperties>
</file>