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xWindow="0" yWindow="0" windowWidth="24000" windowHeight="9735" activeTab="0"/>
  </bookViews>
  <sheets>
    <sheet name="Term_Cont_Deud" sheetId="1" r:id="rId1"/>
    <sheet name="Anexo" sheetId="2" r:id="rId2"/>
  </sheets>
  <definedNames>
    <definedName name="_xlnm.Print_Area" localSheetId="1">'Anexo'!$A$1:$H$94</definedName>
    <definedName name="_xlnm.Print_Area" localSheetId="0">'Term_Cont_Deud'!$B$1:$Q$107</definedName>
    <definedName name="FORM">'Term_Cont_Deud'!#REF!</definedName>
    <definedName name="_xlnm.Print_Titles" localSheetId="0">'Term_Cont_Deud'!$1:$9</definedName>
  </definedNames>
  <calcPr fullCalcOnLoad="1"/>
</workbook>
</file>

<file path=xl/sharedStrings.xml><?xml version="1.0" encoding="utf-8"?>
<sst xmlns="http://schemas.openxmlformats.org/spreadsheetml/2006/main" count="750" uniqueCount="214">
  <si>
    <t>FLUJO DE EFECTIVO</t>
  </si>
  <si>
    <t>CONCEPTO</t>
  </si>
  <si>
    <t>INTERNA</t>
  </si>
  <si>
    <t>EXTERNA</t>
  </si>
  <si>
    <t>OTRAS</t>
  </si>
  <si>
    <t>INTERME-</t>
  </si>
  <si>
    <t>LIBOR</t>
  </si>
  <si>
    <t>PRIME RATE</t>
  </si>
  <si>
    <t>MONEDA</t>
  </si>
  <si>
    <t>DIRECTA</t>
  </si>
  <si>
    <t>DIARIA</t>
  </si>
  <si>
    <t>FIJA</t>
  </si>
  <si>
    <t>VARIABLE</t>
  </si>
  <si>
    <t>BASE</t>
  </si>
  <si>
    <t>SOBRETASA</t>
  </si>
  <si>
    <t>*</t>
  </si>
  <si>
    <t xml:space="preserve"> </t>
  </si>
  <si>
    <t>AÑOS MESES</t>
  </si>
  <si>
    <t>PAÍS</t>
  </si>
  <si>
    <t>INSTITUCIÓN</t>
  </si>
  <si>
    <t>T A S A  D E  I N T E R É S</t>
  </si>
  <si>
    <t>VENCIMIENTO</t>
  </si>
  <si>
    <t>TÉRMINOS DE CONTRATACIÓN DE LA DEUDA</t>
  </si>
  <si>
    <t>COMISION FEDERAL DE ELECTRICIDAD</t>
  </si>
  <si>
    <t>INTERNOS</t>
  </si>
  <si>
    <t>EXTERNOS</t>
  </si>
  <si>
    <t>MONTO DEL CRÉDITO EFECTIVO</t>
  </si>
  <si>
    <t>AÑOS - MESES</t>
  </si>
  <si>
    <t>PERÍODO DE GRACIA</t>
  </si>
  <si>
    <t>(PESOS)</t>
  </si>
  <si>
    <t>CERTIFICADOS BURSÁTILES</t>
  </si>
  <si>
    <t>MEX</t>
  </si>
  <si>
    <t>PSO</t>
  </si>
  <si>
    <t>UDI</t>
  </si>
  <si>
    <t>15 - 0</t>
  </si>
  <si>
    <t>BANCA COMERCIAL</t>
  </si>
  <si>
    <t/>
  </si>
  <si>
    <t>1 - 0</t>
  </si>
  <si>
    <t>TIIE 28 + 0.48</t>
  </si>
  <si>
    <t>FINANCIAMIENTO DE PROYECTOS</t>
  </si>
  <si>
    <t>30 - 0</t>
  </si>
  <si>
    <t>Fija 8.58</t>
  </si>
  <si>
    <t>10 - 0</t>
  </si>
  <si>
    <t>Fija 8.85</t>
  </si>
  <si>
    <t>9 - 6</t>
  </si>
  <si>
    <t>TIIE 28 + 0.45</t>
  </si>
  <si>
    <t>TIIE 28 + 0.0149</t>
  </si>
  <si>
    <t>Fija 7.70</t>
  </si>
  <si>
    <t>TIIE 182 + 0.9</t>
  </si>
  <si>
    <t>TIIE 91 + 0.83</t>
  </si>
  <si>
    <t>TIIE 91 + 0.75</t>
  </si>
  <si>
    <t>TIIE 28 + 1.59</t>
  </si>
  <si>
    <t>Fija 8.82</t>
  </si>
  <si>
    <t>Fija 7.13</t>
  </si>
  <si>
    <t>TIIE 28 + 0.85</t>
  </si>
  <si>
    <t>TIIE 28 + 0.95</t>
  </si>
  <si>
    <t>TIIE 28 + 0.75</t>
  </si>
  <si>
    <t>Fija 4.80</t>
  </si>
  <si>
    <t>Fija 4.60</t>
  </si>
  <si>
    <t>EU</t>
  </si>
  <si>
    <t>TIIE 28 + 1.85</t>
  </si>
  <si>
    <t>CETES 91 + 0.45</t>
  </si>
  <si>
    <t>Fija 5.04</t>
  </si>
  <si>
    <t>TIIE 91 + 0.25</t>
  </si>
  <si>
    <t>TIIE 182 + 0.58</t>
  </si>
  <si>
    <t>EMISIONES PÚBLICAS DE BONOS</t>
  </si>
  <si>
    <t>DLR</t>
  </si>
  <si>
    <t>EMISIONES PRIVADAS DE BONOS</t>
  </si>
  <si>
    <t>20 - 0</t>
  </si>
  <si>
    <t>3 - 0</t>
  </si>
  <si>
    <t>CRÉDITOS SINDICADOS</t>
  </si>
  <si>
    <t>5 - 0</t>
  </si>
  <si>
    <t>CRÉDITOS BILATERALES</t>
  </si>
  <si>
    <t>CIRR</t>
  </si>
  <si>
    <t>ANEXO DEL FORMATO: TÉRMINOS DE CONTRATACIÓN DE LA DEUDA</t>
  </si>
  <si>
    <t>(Cifras en Pesos)</t>
  </si>
  <si>
    <r>
      <t xml:space="preserve">   EMPRESA : </t>
    </r>
    <r>
      <rPr>
        <sz val="9"/>
        <rFont val="Arial"/>
        <family val="2"/>
      </rPr>
      <t>TOQ COMISIÓN FEDERAL DE ELECTRICIDAD</t>
    </r>
  </si>
  <si>
    <t>FUENTE DE FINANCIAMIENTO</t>
  </si>
  <si>
    <t>MONTO</t>
  </si>
  <si>
    <t>PLAZO DE VENCIMIENTO</t>
  </si>
  <si>
    <t>TASA DE INTERÉS</t>
  </si>
  <si>
    <t>DESTINO DE LOS FINANCIAMIENTOS</t>
  </si>
  <si>
    <t>AÑOS</t>
  </si>
  <si>
    <t>MESES</t>
  </si>
  <si>
    <t>Financiar actividades que establece la Ley de la Comisión Federal de Electricidad</t>
  </si>
  <si>
    <t>Pago de obras de proyectos PIDIREGAS</t>
  </si>
  <si>
    <t>LIBOR 6M + 1.15</t>
  </si>
  <si>
    <t>LIBOR 6M + 2.24</t>
  </si>
  <si>
    <t>LIBOR 6M + 2.21</t>
  </si>
  <si>
    <t>LIBOR 6M + 0.495</t>
  </si>
  <si>
    <t>T O T A L</t>
  </si>
  <si>
    <t>1100003806 - Indeval, SA de CV CFE 17</t>
  </si>
  <si>
    <t>Fija 8.18</t>
  </si>
  <si>
    <t>1100004106 - Indeval, SA de CV CFE 18</t>
  </si>
  <si>
    <t>2 - 11</t>
  </si>
  <si>
    <t>TIIE 28 + 0.30</t>
  </si>
  <si>
    <t>1100003906 - Indeval, SA de CV CFE 17U</t>
  </si>
  <si>
    <t>14 - 4</t>
  </si>
  <si>
    <t>Fija 4.54</t>
  </si>
  <si>
    <t>1100003856 - BBVA Bancomer, S.A. 2,500 MDP</t>
  </si>
  <si>
    <t>1100004156 - BBVA Bancomer, S.A. (3,000 MDP)</t>
  </si>
  <si>
    <t>1100004006 - Banco Santander, S.A. (5,000 MDP)</t>
  </si>
  <si>
    <t>TIIE 28 + 0.20</t>
  </si>
  <si>
    <t>1100004157 - Banco Santander, (México) S.A. (4,000 MDP)</t>
  </si>
  <si>
    <t>TIIE 28 + 0.25</t>
  </si>
  <si>
    <t>1100004056 - Banamex, S.A. (Uranio)</t>
  </si>
  <si>
    <t>LIBOR 6M + 0.90</t>
  </si>
  <si>
    <t>1200000501 - Instituto de Credito Oficial - 1</t>
  </si>
  <si>
    <t>16 - 0</t>
  </si>
  <si>
    <t>1200000601 - Banamex - 4</t>
  </si>
  <si>
    <t>1200000851 - ING Bank - 5</t>
  </si>
  <si>
    <t>1200000901 - BBVA Bancomer - 8</t>
  </si>
  <si>
    <t>1200000951 - BBVA Bancomer - 9</t>
  </si>
  <si>
    <t>1200001001 - Banamex - 6</t>
  </si>
  <si>
    <t>1200001101 - BBVA Bancomer - 10</t>
  </si>
  <si>
    <t>1200001102 - ING Bank - 6</t>
  </si>
  <si>
    <t>1200001151 - BBVA Bancomer - 11</t>
  </si>
  <si>
    <t>TIIE 28 + 1.70</t>
  </si>
  <si>
    <t>1200001251 - BBVA Bancomer - 12</t>
  </si>
  <si>
    <t>1200001301 - BBVA Bancomer - 13</t>
  </si>
  <si>
    <t>1200001351 - Export Development Canada - 1</t>
  </si>
  <si>
    <t>1200001401 - BBVA Bancomer - 14</t>
  </si>
  <si>
    <t>1200001451 - Banamex - 7</t>
  </si>
  <si>
    <t>9 - 0</t>
  </si>
  <si>
    <t>1200001651 - Banamex - 8</t>
  </si>
  <si>
    <t>TIIE 28 + 1.30</t>
  </si>
  <si>
    <t>1200001701 - BBVA Bancomer - 15</t>
  </si>
  <si>
    <t>TIIE 28 + 1.43</t>
  </si>
  <si>
    <t>1200001751 - Banamex - 9</t>
  </si>
  <si>
    <t>1200001801 - HSBC - 2</t>
  </si>
  <si>
    <t>TIIE 28 + 1.35</t>
  </si>
  <si>
    <t>1200001851 - Banorte - 1</t>
  </si>
  <si>
    <t>1200001901 - BBVA Bancomer - 16</t>
  </si>
  <si>
    <t>1200001951 - Banamex - 10</t>
  </si>
  <si>
    <t>1200001952 - BBVA Bancomer - 17</t>
  </si>
  <si>
    <t>1200001953 - Santander - 7</t>
  </si>
  <si>
    <t>1200002051 - Export Development Canada - 2</t>
  </si>
  <si>
    <t>11 - 0</t>
  </si>
  <si>
    <t>1200002101 - Banamex - 11</t>
  </si>
  <si>
    <t>1200002151 - Banamex - 12</t>
  </si>
  <si>
    <t>1200002201 - Banorte - 2</t>
  </si>
  <si>
    <t>TIIE 182 + 0.75</t>
  </si>
  <si>
    <t>1200002251 - BBVA Bancomer - 18</t>
  </si>
  <si>
    <t>1200002301 - BBVA Bancomer - 19</t>
  </si>
  <si>
    <t>1200002352 - Banorte - 3</t>
  </si>
  <si>
    <t>1200002401 - Santander - 9</t>
  </si>
  <si>
    <t>1200002451 - BBVA Bancomer - 20</t>
  </si>
  <si>
    <t>1200002651 - Banorte - 4 (OPF 4,000.0 MDP)</t>
  </si>
  <si>
    <t>1200002751 - Scotiabank - 1 (OPF'S 4,000 MDP)</t>
  </si>
  <si>
    <t>TIIE 28 + 1.53</t>
  </si>
  <si>
    <t>1200002901 - Export Development Canada - 3 (OPF 4,521 MDP)</t>
  </si>
  <si>
    <t>1100003956 - Deutsche Bank, A.G. London Branch (750 MUSD )</t>
  </si>
  <si>
    <t>Fija 5.15</t>
  </si>
  <si>
    <t>1100004306 - Deutsche Bank, A.G. London Branch (727 MUSD )</t>
  </si>
  <si>
    <t>Fija 5.00</t>
  </si>
  <si>
    <t>1200002951 - MS 2 - Financiamiento de Obras PIDIREGAS por Recibir (OPR)</t>
  </si>
  <si>
    <t>Fija 5.46</t>
  </si>
  <si>
    <t>1100004206 - Banamex, S.A. (Uranio)</t>
  </si>
  <si>
    <t>1100002906 - BBVA Bancomer, S.A. (Credito Sindicado - 2)</t>
  </si>
  <si>
    <t>1100004256 - Mizuho Bank, LTD</t>
  </si>
  <si>
    <t>LIBOR 6M + 0.95</t>
  </si>
  <si>
    <t>ESP</t>
  </si>
  <si>
    <t>1100000061 - Bilbao Vizcaya No. 2</t>
  </si>
  <si>
    <t>1200000000 - Cia. Samalayuca II Manag, S de RL</t>
  </si>
  <si>
    <t>23 - 0</t>
  </si>
  <si>
    <t>Fija 9.21</t>
  </si>
  <si>
    <t>1200000551 - Goldman Sachs</t>
  </si>
  <si>
    <t>1200001201 - JBIC/Bank Tokyo/Sumimoto - 1</t>
  </si>
  <si>
    <t>CIRR Fija 1.02</t>
  </si>
  <si>
    <t>1200001553 - Santander - 3</t>
  </si>
  <si>
    <t>19 - 0</t>
  </si>
  <si>
    <t>CIRR Fija 1.20</t>
  </si>
  <si>
    <t>1200002002 - Santander - 8</t>
  </si>
  <si>
    <t>LIBOR 6M + 2.50</t>
  </si>
  <si>
    <t>1200002003 - Agence Francaise Developpement</t>
  </si>
  <si>
    <t>2 - 0</t>
  </si>
  <si>
    <t>1200002501 - Agence Francaise de Developpement - 2</t>
  </si>
  <si>
    <t>LIBOR 6M + 2.65</t>
  </si>
  <si>
    <t>1200002502 - Northwestern R-1 (USD 74'250,000)</t>
  </si>
  <si>
    <t>Fija 4.39</t>
  </si>
  <si>
    <t>1200002503 - Northwestern R-2 (USD 750,000)</t>
  </si>
  <si>
    <t>1200002505 - Voya R-4 (USD 6'400,000)</t>
  </si>
  <si>
    <t>1200002506 - Voya R-5 (USD 23'500,000)</t>
  </si>
  <si>
    <t>1200002507 - Reliastar R-6 (USD 6'300,000)</t>
  </si>
  <si>
    <t>1200002508 - Reliastar R-7 (USD 400,000)</t>
  </si>
  <si>
    <t>1200002509 - Security R-8 (USD 1'800,000)</t>
  </si>
  <si>
    <t>1200002510 - Security R-9 (USD 100,000)</t>
  </si>
  <si>
    <t>1200002511 - Mellon R-10 (USD 3'000,000)</t>
  </si>
  <si>
    <t>1200002512 - MAC R-11 (USD 55'000,000)</t>
  </si>
  <si>
    <t>1200002513 - Transamerica R-12 (USD 15'000,000)</t>
  </si>
  <si>
    <t>1200002514 - Transamerica R-13 (USD 10'000,000)</t>
  </si>
  <si>
    <t>1200002515 - Transamerica R-14 (USD 10'000,000)</t>
  </si>
  <si>
    <t>1200002516 - Transamerica R-15 (USD 10'000,000)</t>
  </si>
  <si>
    <t>1200002517 - Transamerica R-16 (USD 5'000,000)</t>
  </si>
  <si>
    <t>1200002518 - Transamerica R-17 (USD 5'000,000)</t>
  </si>
  <si>
    <t>1200002519 - Ell R-18 (USD 25'000,000)</t>
  </si>
  <si>
    <t>1200002520 - Industrial R-19 (USD 15'000,000)</t>
  </si>
  <si>
    <t>1200002521 - Ohio R-20 (USD 9'000,000)</t>
  </si>
  <si>
    <t>1200002522 - Ohio R-21 (USD 6'000,000)</t>
  </si>
  <si>
    <t>1200002523 - Hare R-22 (USD 5'000,000)</t>
  </si>
  <si>
    <t>1200002524 - Deutsche Bank, A.G. London Branch (MS B 375 MDD)</t>
  </si>
  <si>
    <t>1200002701 - Deutsche Bank - 3 (OPF'S 400 MDD)</t>
  </si>
  <si>
    <t>1200002801 - Deutsche Bank (BF 750 MDD)</t>
  </si>
  <si>
    <t>1200003001 - R-3 RLIC (USD 95,000 )</t>
  </si>
  <si>
    <t>1200003002 - R-3 VIAC1 (USD 12,540,000)</t>
  </si>
  <si>
    <t>1200003003 - R-3 VIAC2 (USD 190,000)</t>
  </si>
  <si>
    <t>Financiar la compra de uranio (hexafloruro de uranio -UF6-natural, equivalente y enriquecimiento -SWU- equivalente).</t>
  </si>
  <si>
    <t>Pago de diversos proyectos de obra pública financiada</t>
  </si>
  <si>
    <t xml:space="preserve">Refinanciamiento del saldo de las obligaciones del crédito sindicado por 2,000,000,000.00 de US: Dls. de fecha 10 de diciembre de 2010 y financiar las actividades que establece el Estatuto Orgánico de la CFE. </t>
  </si>
  <si>
    <t>Refinanciamiento del saldo de las obligaciones del crédito sindicado por U.S. Dls. 1,250'000,000.00 de f echa 26 de agosto de 2013  y financiar las actividades queestablece la Ley de la Comisión Federal de Electricidad</t>
  </si>
  <si>
    <t>Financiar hasta el 85% del valor de la importación de bienes y servicios provenientes de España. Financiar gastos locales bajo la responsabilidad del exportadorhasta por un importe equivalente del 30% de los bienes y servicios exportados y hasta el 100% de la prima de seguro previa autorización de CESCE  y financiar hasta el 85% del importe del flete y del seguro de transporte siempre que se trate de servicios españoles</t>
  </si>
  <si>
    <t>CUENTA PÚBLICA 2018</t>
  </si>
  <si>
    <r>
      <rPr>
        <b/>
        <sz val="9"/>
        <rFont val="Arial"/>
        <family val="2"/>
      </rPr>
      <t>FECHA :</t>
    </r>
    <r>
      <rPr>
        <sz val="9"/>
        <rFont val="Arial"/>
        <family val="2"/>
      </rPr>
      <t xml:space="preserve">  15-03-2019.</t>
    </r>
  </si>
  <si>
    <t>0 - 0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</si>
</sst>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\ ###\ ###\ ##0_);_(* \(#\ ###\ ###\ ##0\ \);_(* &quot;-&quot;??_);_(@_)"/>
    <numFmt numFmtId="181" formatCode="#,###_);\(#,###\)"/>
  </numFmts>
  <fonts count="56">
    <font>
      <sz val="18"/>
      <name val="Arial"/>
      <family val="0"/>
    </font>
    <font>
      <sz val="11"/>
      <color indexed="8"/>
      <name val="Calibri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8"/>
      <name val="Soberana Sans"/>
      <family val="3"/>
    </font>
    <font>
      <b/>
      <sz val="16"/>
      <name val="Soberana Sans"/>
      <family val="3"/>
    </font>
    <font>
      <sz val="16"/>
      <name val="Soberana Sans"/>
      <family val="3"/>
    </font>
    <font>
      <sz val="16"/>
      <color indexed="8"/>
      <name val="Soberana Sans"/>
      <family val="3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Montserrat"/>
      <family val="0"/>
    </font>
    <font>
      <b/>
      <sz val="18"/>
      <color indexed="9"/>
      <name val="Montserrat"/>
      <family val="0"/>
    </font>
    <font>
      <b/>
      <sz val="9"/>
      <color indexed="9"/>
      <name val="Montserrat"/>
      <family val="0"/>
    </font>
    <font>
      <b/>
      <sz val="10"/>
      <color indexed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Montserrat"/>
      <family val="0"/>
    </font>
    <font>
      <b/>
      <sz val="18"/>
      <color theme="0"/>
      <name val="Montserrat"/>
      <family val="0"/>
    </font>
    <font>
      <b/>
      <sz val="9"/>
      <color theme="0"/>
      <name val="Montserrat"/>
      <family val="0"/>
    </font>
    <font>
      <b/>
      <sz val="10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2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 quotePrefix="1">
      <alignment horizontal="right" vertical="center"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39" fontId="2" fillId="0" borderId="10" xfId="0" applyNumberFormat="1" applyFont="1" applyFill="1" applyBorder="1" applyAlignment="1">
      <alignment vertical="center"/>
    </xf>
    <xf numFmtId="39" fontId="2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Continuous"/>
    </xf>
    <xf numFmtId="37" fontId="0" fillId="0" borderId="0" xfId="0" applyNumberFormat="1" applyFont="1" applyFill="1" applyBorder="1" applyAlignment="1">
      <alignment horizontal="left" indent="1"/>
    </xf>
    <xf numFmtId="37" fontId="0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centerContinuous"/>
    </xf>
    <xf numFmtId="49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49" fontId="0" fillId="0" borderId="11" xfId="0" applyNumberFormat="1" applyFont="1" applyFill="1" applyBorder="1" applyAlignment="1">
      <alignment horizontal="center" vertical="center"/>
    </xf>
    <xf numFmtId="39" fontId="2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39" fontId="8" fillId="0" borderId="10" xfId="0" applyNumberFormat="1" applyFont="1" applyFill="1" applyBorder="1" applyAlignment="1">
      <alignment vertical="center"/>
    </xf>
    <xf numFmtId="39" fontId="8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37" fontId="7" fillId="0" borderId="10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39" fontId="8" fillId="0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39" fontId="8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right" vertical="center"/>
    </xf>
    <xf numFmtId="49" fontId="7" fillId="0" borderId="16" xfId="0" applyNumberFormat="1" applyFont="1" applyFill="1" applyBorder="1" applyAlignment="1">
      <alignment vertical="center"/>
    </xf>
    <xf numFmtId="37" fontId="7" fillId="0" borderId="16" xfId="0" applyNumberFormat="1" applyFont="1" applyFill="1" applyBorder="1" applyAlignment="1">
      <alignment vertical="center"/>
    </xf>
    <xf numFmtId="39" fontId="8" fillId="0" borderId="16" xfId="0" applyNumberFormat="1" applyFont="1" applyFill="1" applyBorder="1" applyAlignment="1">
      <alignment vertical="center"/>
    </xf>
    <xf numFmtId="39" fontId="8" fillId="0" borderId="17" xfId="0" applyNumberFormat="1" applyFont="1" applyFill="1" applyBorder="1" applyAlignment="1">
      <alignment vertical="center"/>
    </xf>
    <xf numFmtId="181" fontId="10" fillId="33" borderId="18" xfId="52" applyNumberFormat="1" applyFont="1" applyFill="1" applyBorder="1" applyAlignment="1">
      <alignment vertical="center"/>
      <protection/>
    </xf>
    <xf numFmtId="0" fontId="10" fillId="33" borderId="0" xfId="53" applyFont="1" applyFill="1" applyAlignment="1">
      <alignment vertical="center"/>
      <protection/>
    </xf>
    <xf numFmtId="0" fontId="11" fillId="33" borderId="0" xfId="53" applyFont="1" applyFill="1" applyAlignment="1">
      <alignment vertical="center"/>
      <protection/>
    </xf>
    <xf numFmtId="0" fontId="12" fillId="33" borderId="0" xfId="53" applyFont="1" applyFill="1" applyAlignment="1">
      <alignment horizontal="right" vertical="center"/>
      <protection/>
    </xf>
    <xf numFmtId="0" fontId="9" fillId="33" borderId="0" xfId="53" applyFont="1" applyFill="1" applyAlignment="1">
      <alignment vertical="center"/>
      <protection/>
    </xf>
    <xf numFmtId="180" fontId="10" fillId="33" borderId="18" xfId="53" applyNumberFormat="1" applyFont="1" applyFill="1" applyBorder="1" applyAlignment="1">
      <alignment vertical="center"/>
      <protection/>
    </xf>
    <xf numFmtId="180" fontId="10" fillId="33" borderId="19" xfId="53" applyNumberFormat="1" applyFont="1" applyFill="1" applyBorder="1" applyAlignment="1">
      <alignment vertical="center"/>
      <protection/>
    </xf>
    <xf numFmtId="0" fontId="10" fillId="33" borderId="19" xfId="53" applyFont="1" applyFill="1" applyBorder="1" applyAlignment="1">
      <alignment horizontal="center" vertical="center"/>
      <protection/>
    </xf>
    <xf numFmtId="39" fontId="10" fillId="33" borderId="19" xfId="53" applyNumberFormat="1" applyFont="1" applyFill="1" applyBorder="1" applyAlignment="1">
      <alignment horizontal="center" vertical="center"/>
      <protection/>
    </xf>
    <xf numFmtId="37" fontId="10" fillId="33" borderId="19" xfId="53" applyNumberFormat="1" applyFont="1" applyFill="1" applyBorder="1" applyAlignment="1">
      <alignment vertical="center" wrapText="1"/>
      <protection/>
    </xf>
    <xf numFmtId="0" fontId="10" fillId="33" borderId="18" xfId="53" applyFont="1" applyFill="1" applyBorder="1" applyAlignment="1">
      <alignment horizontal="center" vertical="center"/>
      <protection/>
    </xf>
    <xf numFmtId="37" fontId="10" fillId="33" borderId="18" xfId="53" applyNumberFormat="1" applyFont="1" applyFill="1" applyBorder="1" applyAlignment="1">
      <alignment horizontal="center" vertical="center"/>
      <protection/>
    </xf>
    <xf numFmtId="37" fontId="10" fillId="33" borderId="18" xfId="53" applyNumberFormat="1" applyFont="1" applyFill="1" applyBorder="1" applyAlignment="1">
      <alignment vertical="center" wrapText="1"/>
      <protection/>
    </xf>
    <xf numFmtId="39" fontId="10" fillId="33" borderId="18" xfId="53" applyNumberFormat="1" applyFont="1" applyFill="1" applyBorder="1" applyAlignment="1">
      <alignment horizontal="center" vertical="center"/>
      <protection/>
    </xf>
    <xf numFmtId="2" fontId="10" fillId="33" borderId="18" xfId="53" applyNumberFormat="1" applyFont="1" applyFill="1" applyBorder="1" applyAlignment="1">
      <alignment horizontal="center" vertical="center"/>
      <protection/>
    </xf>
    <xf numFmtId="180" fontId="10" fillId="33" borderId="20" xfId="53" applyNumberFormat="1" applyFont="1" applyFill="1" applyBorder="1" applyAlignment="1">
      <alignment vertical="center"/>
      <protection/>
    </xf>
    <xf numFmtId="0" fontId="10" fillId="33" borderId="20" xfId="53" applyFont="1" applyFill="1" applyBorder="1" applyAlignment="1">
      <alignment horizontal="center" vertical="center"/>
      <protection/>
    </xf>
    <xf numFmtId="37" fontId="10" fillId="33" borderId="20" xfId="53" applyNumberFormat="1" applyFont="1" applyFill="1" applyBorder="1" applyAlignment="1">
      <alignment vertical="center" wrapText="1"/>
      <protection/>
    </xf>
    <xf numFmtId="37" fontId="0" fillId="33" borderId="0" xfId="0" applyNumberFormat="1" applyFont="1" applyFill="1" applyAlignment="1">
      <alignment vertical="center"/>
    </xf>
    <xf numFmtId="37" fontId="0" fillId="33" borderId="0" xfId="0" applyNumberFormat="1" applyFont="1" applyFill="1" applyAlignment="1">
      <alignment horizontal="centerContinuous" vertical="center"/>
    </xf>
    <xf numFmtId="0" fontId="0" fillId="33" borderId="0" xfId="0" applyFill="1" applyBorder="1" applyAlignment="1">
      <alignment/>
    </xf>
    <xf numFmtId="37" fontId="0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37" fontId="52" fillId="34" borderId="21" xfId="0" applyNumberFormat="1" applyFont="1" applyFill="1" applyBorder="1" applyAlignment="1">
      <alignment horizontal="centerContinuous" vertical="center"/>
    </xf>
    <xf numFmtId="37" fontId="53" fillId="34" borderId="21" xfId="0" applyNumberFormat="1" applyFont="1" applyFill="1" applyBorder="1" applyAlignment="1">
      <alignment horizontal="centerContinuous" vertical="center"/>
    </xf>
    <xf numFmtId="37" fontId="53" fillId="34" borderId="22" xfId="0" applyNumberFormat="1" applyFont="1" applyFill="1" applyBorder="1" applyAlignment="1">
      <alignment horizontal="centerContinuous" vertical="center"/>
    </xf>
    <xf numFmtId="37" fontId="53" fillId="34" borderId="22" xfId="0" applyNumberFormat="1" applyFont="1" applyFill="1" applyBorder="1" applyAlignment="1" quotePrefix="1">
      <alignment horizontal="centerContinuous" vertical="center"/>
    </xf>
    <xf numFmtId="37" fontId="52" fillId="34" borderId="10" xfId="0" applyNumberFormat="1" applyFont="1" applyFill="1" applyBorder="1" applyAlignment="1">
      <alignment horizontal="center" vertical="center"/>
    </xf>
    <xf numFmtId="37" fontId="52" fillId="34" borderId="23" xfId="0" applyNumberFormat="1" applyFont="1" applyFill="1" applyBorder="1" applyAlignment="1">
      <alignment horizontal="center" vertical="center"/>
    </xf>
    <xf numFmtId="37" fontId="52" fillId="34" borderId="10" xfId="0" applyNumberFormat="1" applyFont="1" applyFill="1" applyBorder="1" applyAlignment="1">
      <alignment vertical="center"/>
    </xf>
    <xf numFmtId="37" fontId="53" fillId="34" borderId="10" xfId="0" applyNumberFormat="1" applyFont="1" applyFill="1" applyBorder="1" applyAlignment="1">
      <alignment horizontal="centerContinuous" vertical="center"/>
    </xf>
    <xf numFmtId="37" fontId="53" fillId="34" borderId="0" xfId="0" applyNumberFormat="1" applyFont="1" applyFill="1" applyBorder="1" applyAlignment="1">
      <alignment horizontal="centerContinuous" vertical="center"/>
    </xf>
    <xf numFmtId="37" fontId="52" fillId="34" borderId="16" xfId="0" applyNumberFormat="1" applyFont="1" applyFill="1" applyBorder="1" applyAlignment="1">
      <alignment horizontal="center" vertical="center"/>
    </xf>
    <xf numFmtId="37" fontId="52" fillId="34" borderId="16" xfId="0" applyNumberFormat="1" applyFont="1" applyFill="1" applyBorder="1" applyAlignment="1">
      <alignment vertical="center"/>
    </xf>
    <xf numFmtId="37" fontId="53" fillId="34" borderId="16" xfId="0" applyNumberFormat="1" applyFont="1" applyFill="1" applyBorder="1" applyAlignment="1">
      <alignment horizontal="center" vertical="center"/>
    </xf>
    <xf numFmtId="37" fontId="53" fillId="34" borderId="24" xfId="0" applyNumberFormat="1" applyFont="1" applyFill="1" applyBorder="1" applyAlignment="1">
      <alignment horizontal="center" vertical="center"/>
    </xf>
    <xf numFmtId="37" fontId="53" fillId="34" borderId="17" xfId="0" applyNumberFormat="1" applyFont="1" applyFill="1" applyBorder="1" applyAlignment="1">
      <alignment horizontal="center" vertical="center"/>
    </xf>
    <xf numFmtId="37" fontId="54" fillId="34" borderId="16" xfId="0" applyNumberFormat="1" applyFont="1" applyFill="1" applyBorder="1" applyAlignment="1">
      <alignment horizontal="center" vertical="center"/>
    </xf>
    <xf numFmtId="180" fontId="13" fillId="33" borderId="18" xfId="53" applyNumberFormat="1" applyFont="1" applyFill="1" applyBorder="1" applyAlignment="1">
      <alignment vertical="center"/>
      <protection/>
    </xf>
    <xf numFmtId="180" fontId="14" fillId="33" borderId="18" xfId="53" applyNumberFormat="1" applyFont="1" applyFill="1" applyBorder="1" applyAlignment="1">
      <alignment vertical="center"/>
      <protection/>
    </xf>
    <xf numFmtId="37" fontId="3" fillId="0" borderId="25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center"/>
    </xf>
    <xf numFmtId="39" fontId="8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37" fontId="52" fillId="34" borderId="26" xfId="0" applyNumberFormat="1" applyFont="1" applyFill="1" applyBorder="1" applyAlignment="1">
      <alignment horizontal="center" vertical="center" wrapText="1"/>
    </xf>
    <xf numFmtId="37" fontId="52" fillId="34" borderId="27" xfId="0" applyNumberFormat="1" applyFont="1" applyFill="1" applyBorder="1" applyAlignment="1">
      <alignment horizontal="center" vertical="center" wrapText="1"/>
    </xf>
    <xf numFmtId="37" fontId="53" fillId="34" borderId="21" xfId="0" applyNumberFormat="1" applyFont="1" applyFill="1" applyBorder="1" applyAlignment="1">
      <alignment horizontal="center" vertical="center"/>
    </xf>
    <xf numFmtId="37" fontId="53" fillId="34" borderId="28" xfId="0" applyNumberFormat="1" applyFont="1" applyFill="1" applyBorder="1" applyAlignment="1">
      <alignment horizontal="center" vertical="center"/>
    </xf>
    <xf numFmtId="37" fontId="53" fillId="34" borderId="29" xfId="0" applyNumberFormat="1" applyFont="1" applyFill="1" applyBorder="1" applyAlignment="1">
      <alignment horizontal="center" vertical="center"/>
    </xf>
    <xf numFmtId="37" fontId="53" fillId="34" borderId="30" xfId="0" applyNumberFormat="1" applyFont="1" applyFill="1" applyBorder="1" applyAlignment="1">
      <alignment horizontal="center" vertical="center"/>
    </xf>
    <xf numFmtId="37" fontId="53" fillId="34" borderId="31" xfId="0" applyNumberFormat="1" applyFont="1" applyFill="1" applyBorder="1" applyAlignment="1">
      <alignment horizontal="center" vertical="center"/>
    </xf>
    <xf numFmtId="37" fontId="53" fillId="34" borderId="32" xfId="0" applyNumberFormat="1" applyFont="1" applyFill="1" applyBorder="1" applyAlignment="1">
      <alignment horizontal="center" vertical="center"/>
    </xf>
    <xf numFmtId="37" fontId="53" fillId="34" borderId="33" xfId="0" applyNumberFormat="1" applyFont="1" applyFill="1" applyBorder="1" applyAlignment="1">
      <alignment horizontal="center" vertical="center"/>
    </xf>
    <xf numFmtId="37" fontId="53" fillId="34" borderId="34" xfId="0" applyNumberFormat="1" applyFont="1" applyFill="1" applyBorder="1" applyAlignment="1">
      <alignment horizontal="center" vertical="center"/>
    </xf>
    <xf numFmtId="37" fontId="53" fillId="34" borderId="10" xfId="0" applyNumberFormat="1" applyFont="1" applyFill="1" applyBorder="1" applyAlignment="1">
      <alignment horizontal="center" vertical="center"/>
    </xf>
    <xf numFmtId="37" fontId="53" fillId="34" borderId="35" xfId="0" applyNumberFormat="1" applyFont="1" applyFill="1" applyBorder="1" applyAlignment="1">
      <alignment horizontal="center" vertical="center"/>
    </xf>
    <xf numFmtId="37" fontId="53" fillId="34" borderId="36" xfId="0" applyNumberFormat="1" applyFont="1" applyFill="1" applyBorder="1" applyAlignment="1">
      <alignment horizontal="center" vertical="center"/>
    </xf>
    <xf numFmtId="0" fontId="52" fillId="34" borderId="11" xfId="53" applyFont="1" applyFill="1" applyBorder="1" applyAlignment="1">
      <alignment horizontal="center" vertical="center"/>
      <protection/>
    </xf>
    <xf numFmtId="0" fontId="52" fillId="34" borderId="13" xfId="53" applyFont="1" applyFill="1" applyBorder="1" applyAlignment="1">
      <alignment horizontal="center" vertical="center"/>
      <protection/>
    </xf>
    <xf numFmtId="0" fontId="52" fillId="34" borderId="37" xfId="53" applyFont="1" applyFill="1" applyBorder="1" applyAlignment="1">
      <alignment horizontal="center" vertical="center"/>
      <protection/>
    </xf>
    <xf numFmtId="37" fontId="52" fillId="34" borderId="26" xfId="0" applyNumberFormat="1" applyFont="1" applyFill="1" applyBorder="1" applyAlignment="1">
      <alignment horizontal="center" vertical="center"/>
    </xf>
    <xf numFmtId="37" fontId="52" fillId="34" borderId="27" xfId="0" applyNumberFormat="1" applyFont="1" applyFill="1" applyBorder="1" applyAlignment="1">
      <alignment horizontal="center" vertical="center"/>
    </xf>
    <xf numFmtId="37" fontId="52" fillId="34" borderId="38" xfId="0" applyNumberFormat="1" applyFont="1" applyFill="1" applyBorder="1" applyAlignment="1">
      <alignment horizontal="center" vertical="center"/>
    </xf>
    <xf numFmtId="37" fontId="52" fillId="34" borderId="21" xfId="0" applyNumberFormat="1" applyFont="1" applyFill="1" applyBorder="1" applyAlignment="1">
      <alignment horizontal="center" vertical="center"/>
    </xf>
    <xf numFmtId="37" fontId="52" fillId="34" borderId="28" xfId="0" applyNumberFormat="1" applyFont="1" applyFill="1" applyBorder="1" applyAlignment="1">
      <alignment horizontal="center" vertical="center"/>
    </xf>
    <xf numFmtId="37" fontId="52" fillId="34" borderId="29" xfId="0" applyNumberFormat="1" applyFont="1" applyFill="1" applyBorder="1" applyAlignment="1">
      <alignment horizontal="center" vertical="center"/>
    </xf>
    <xf numFmtId="37" fontId="52" fillId="34" borderId="30" xfId="0" applyNumberFormat="1" applyFont="1" applyFill="1" applyBorder="1" applyAlignment="1">
      <alignment horizontal="center" vertical="center"/>
    </xf>
    <xf numFmtId="37" fontId="52" fillId="34" borderId="39" xfId="0" applyNumberFormat="1" applyFont="1" applyFill="1" applyBorder="1" applyAlignment="1">
      <alignment horizontal="center" vertical="center"/>
    </xf>
    <xf numFmtId="37" fontId="52" fillId="34" borderId="38" xfId="0" applyNumberFormat="1" applyFont="1" applyFill="1" applyBorder="1" applyAlignment="1">
      <alignment horizontal="center" vertical="center" wrapText="1"/>
    </xf>
    <xf numFmtId="0" fontId="11" fillId="33" borderId="0" xfId="53" applyFont="1" applyFill="1" applyAlignment="1">
      <alignment horizontal="center" vertical="center"/>
      <protection/>
    </xf>
    <xf numFmtId="0" fontId="12" fillId="33" borderId="0" xfId="53" applyFont="1" applyFill="1" applyAlignment="1">
      <alignment horizontal="center" vertical="center"/>
      <protection/>
    </xf>
    <xf numFmtId="0" fontId="11" fillId="33" borderId="0" xfId="53" applyFont="1" applyFill="1" applyAlignment="1">
      <alignment horizontal="right" vertical="center"/>
      <protection/>
    </xf>
    <xf numFmtId="0" fontId="55" fillId="34" borderId="11" xfId="53" applyFont="1" applyFill="1" applyBorder="1" applyAlignment="1">
      <alignment horizontal="center" vertical="center"/>
      <protection/>
    </xf>
    <xf numFmtId="0" fontId="55" fillId="34" borderId="13" xfId="53" applyFont="1" applyFill="1" applyBorder="1" applyAlignment="1">
      <alignment horizontal="center" vertical="center"/>
      <protection/>
    </xf>
    <xf numFmtId="37" fontId="54" fillId="34" borderId="40" xfId="0" applyNumberFormat="1" applyFont="1" applyFill="1" applyBorder="1" applyAlignment="1">
      <alignment horizontal="center" vertical="center"/>
    </xf>
    <xf numFmtId="37" fontId="54" fillId="34" borderId="4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vertical="center"/>
    </xf>
    <xf numFmtId="37" fontId="7" fillId="0" borderId="26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2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490"/>
  <sheetViews>
    <sheetView showGridLines="0" showRowColHeaders="0" showZeros="0" tabSelected="1" showOutlineSymbols="0" zoomScale="50" zoomScaleNormal="50" zoomScaleSheetLayoutView="20" zoomScalePageLayoutView="0" workbookViewId="0" topLeftCell="A4">
      <selection activeCell="N52" sqref="N52"/>
    </sheetView>
  </sheetViews>
  <sheetFormatPr defaultColWidth="0" defaultRowHeight="23.25"/>
  <cols>
    <col min="1" max="1" width="0.453125" style="0" customWidth="1"/>
    <col min="2" max="2" width="32.4609375" style="0" customWidth="1"/>
    <col min="3" max="3" width="6.609375" style="0" customWidth="1"/>
    <col min="4" max="4" width="8.5390625" style="0" customWidth="1"/>
    <col min="5" max="5" width="42.83984375" style="0" customWidth="1"/>
    <col min="6" max="6" width="9.83984375" style="0" customWidth="1"/>
    <col min="7" max="7" width="19.37890625" style="0" customWidth="1"/>
    <col min="8" max="8" width="12.83984375" style="0" customWidth="1"/>
    <col min="9" max="10" width="12.69140625" style="0" customWidth="1"/>
    <col min="11" max="11" width="16.83984375" style="0" bestFit="1" customWidth="1"/>
    <col min="12" max="12" width="10.69140625" style="0" customWidth="1"/>
    <col min="13" max="13" width="12.69140625" style="0" customWidth="1"/>
    <col min="14" max="14" width="11.0703125" style="0" customWidth="1"/>
    <col min="15" max="15" width="12.69140625" style="0" customWidth="1"/>
    <col min="16" max="16" width="13.5390625" style="0" customWidth="1"/>
    <col min="17" max="17" width="12.69140625" style="0" customWidth="1"/>
    <col min="18" max="18" width="0.453125" style="67" customWidth="1"/>
    <col min="19" max="254" width="0" style="0" hidden="1" customWidth="1"/>
    <col min="255" max="255" width="1.38671875" style="0" hidden="1" customWidth="1"/>
    <col min="256" max="16384" width="2.4609375" style="0" hidden="1" customWidth="1"/>
  </cols>
  <sheetData>
    <row r="1" spans="1:18" ht="23.25">
      <c r="A1" s="85"/>
      <c r="B1" s="20" t="s">
        <v>211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63"/>
    </row>
    <row r="2" spans="1:18" ht="23.25">
      <c r="A2" s="1"/>
      <c r="B2" s="20" t="s">
        <v>22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4"/>
    </row>
    <row r="3" spans="1:18" ht="23.25">
      <c r="A3" s="1"/>
      <c r="B3" s="21" t="s">
        <v>23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63"/>
    </row>
    <row r="4" spans="1:18" ht="23.25">
      <c r="A4" s="1"/>
      <c r="B4" s="20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63"/>
    </row>
    <row r="5" spans="1:18" ht="23.25">
      <c r="A5" s="1"/>
      <c r="B5" s="20" t="s">
        <v>29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18"/>
      <c r="P5" s="18"/>
      <c r="Q5" s="18"/>
      <c r="R5" s="63"/>
    </row>
    <row r="6" spans="1:18" ht="23.25" customHeight="1">
      <c r="A6" s="1"/>
      <c r="B6" s="102" t="s">
        <v>1</v>
      </c>
      <c r="C6" s="105" t="s">
        <v>18</v>
      </c>
      <c r="D6" s="105" t="s">
        <v>8</v>
      </c>
      <c r="E6" s="108" t="s">
        <v>19</v>
      </c>
      <c r="F6" s="109"/>
      <c r="G6" s="89" t="s">
        <v>26</v>
      </c>
      <c r="H6" s="68"/>
      <c r="I6" s="89" t="s">
        <v>28</v>
      </c>
      <c r="J6" s="69" t="s">
        <v>20</v>
      </c>
      <c r="K6" s="70"/>
      <c r="L6" s="71"/>
      <c r="M6" s="70"/>
      <c r="N6" s="70"/>
      <c r="O6" s="70"/>
      <c r="P6" s="91" t="s">
        <v>4</v>
      </c>
      <c r="Q6" s="98"/>
      <c r="R6" s="63"/>
    </row>
    <row r="7" spans="1:18" ht="23.25" customHeight="1">
      <c r="A7" s="1"/>
      <c r="B7" s="103"/>
      <c r="C7" s="106"/>
      <c r="D7" s="106"/>
      <c r="E7" s="110"/>
      <c r="F7" s="111"/>
      <c r="G7" s="90"/>
      <c r="H7" s="72" t="s">
        <v>21</v>
      </c>
      <c r="I7" s="90"/>
      <c r="J7" s="91" t="s">
        <v>2</v>
      </c>
      <c r="K7" s="92"/>
      <c r="L7" s="95" t="s">
        <v>3</v>
      </c>
      <c r="M7" s="96"/>
      <c r="N7" s="96"/>
      <c r="O7" s="97"/>
      <c r="P7" s="99"/>
      <c r="Q7" s="100"/>
      <c r="R7" s="63"/>
    </row>
    <row r="8" spans="1:18" ht="23.25">
      <c r="A8" s="1"/>
      <c r="B8" s="103"/>
      <c r="C8" s="106"/>
      <c r="D8" s="106"/>
      <c r="E8" s="112" t="s">
        <v>9</v>
      </c>
      <c r="F8" s="73" t="s">
        <v>5</v>
      </c>
      <c r="G8" s="90"/>
      <c r="H8" s="74" t="s">
        <v>27</v>
      </c>
      <c r="I8" s="90"/>
      <c r="J8" s="93"/>
      <c r="K8" s="94"/>
      <c r="L8" s="75" t="s">
        <v>6</v>
      </c>
      <c r="M8" s="76"/>
      <c r="N8" s="75" t="s">
        <v>7</v>
      </c>
      <c r="O8" s="76"/>
      <c r="P8" s="93"/>
      <c r="Q8" s="101"/>
      <c r="R8" s="63"/>
    </row>
    <row r="9" spans="1:18" ht="34.5" customHeight="1">
      <c r="A9" s="1"/>
      <c r="B9" s="104"/>
      <c r="C9" s="107"/>
      <c r="D9" s="107"/>
      <c r="E9" s="107"/>
      <c r="F9" s="77" t="s">
        <v>10</v>
      </c>
      <c r="G9" s="113"/>
      <c r="H9" s="78"/>
      <c r="I9" s="78" t="s">
        <v>17</v>
      </c>
      <c r="J9" s="79" t="s">
        <v>11</v>
      </c>
      <c r="K9" s="79" t="s">
        <v>12</v>
      </c>
      <c r="L9" s="80" t="s">
        <v>13</v>
      </c>
      <c r="M9" s="80" t="s">
        <v>14</v>
      </c>
      <c r="N9" s="80" t="s">
        <v>13</v>
      </c>
      <c r="O9" s="80" t="s">
        <v>14</v>
      </c>
      <c r="P9" s="79" t="s">
        <v>11</v>
      </c>
      <c r="Q9" s="81" t="s">
        <v>12</v>
      </c>
      <c r="R9" s="63"/>
    </row>
    <row r="10" spans="1:18" ht="23.25">
      <c r="A10" s="1"/>
      <c r="B10" s="22"/>
      <c r="C10" s="4"/>
      <c r="D10" s="4"/>
      <c r="E10" s="3"/>
      <c r="F10" s="3"/>
      <c r="G10" s="9"/>
      <c r="H10" s="4"/>
      <c r="I10" s="4"/>
      <c r="J10" s="15"/>
      <c r="K10" s="15"/>
      <c r="L10" s="14"/>
      <c r="M10" s="14"/>
      <c r="N10" s="14"/>
      <c r="O10" s="14"/>
      <c r="P10" s="14"/>
      <c r="Q10" s="23"/>
      <c r="R10" s="63"/>
    </row>
    <row r="11" spans="1:18" ht="23.25">
      <c r="A11" s="1"/>
      <c r="B11" s="121"/>
      <c r="C11" s="4"/>
      <c r="D11" s="4"/>
      <c r="E11" s="3"/>
      <c r="F11" s="126"/>
      <c r="G11" s="127"/>
      <c r="H11" s="4"/>
      <c r="I11" s="4"/>
      <c r="J11" s="15"/>
      <c r="K11" s="15"/>
      <c r="L11" s="14"/>
      <c r="M11" s="14"/>
      <c r="N11" s="14"/>
      <c r="O11" s="14"/>
      <c r="P11" s="14"/>
      <c r="Q11" s="23"/>
      <c r="R11" s="63"/>
    </row>
    <row r="12" spans="1:18" ht="23.25">
      <c r="A12" s="1"/>
      <c r="B12" s="24" t="s">
        <v>90</v>
      </c>
      <c r="C12" s="25"/>
      <c r="D12" s="25"/>
      <c r="E12" s="25"/>
      <c r="F12" s="25"/>
      <c r="G12" s="84">
        <v>81593603602</v>
      </c>
      <c r="H12" s="26"/>
      <c r="I12" s="26"/>
      <c r="J12" s="27"/>
      <c r="K12" s="27"/>
      <c r="L12" s="27"/>
      <c r="M12" s="27"/>
      <c r="N12" s="27"/>
      <c r="O12" s="27"/>
      <c r="P12" s="27"/>
      <c r="Q12" s="28"/>
      <c r="R12" s="63"/>
    </row>
    <row r="13" spans="1:18" ht="23.25">
      <c r="A13" s="1"/>
      <c r="B13" s="24"/>
      <c r="C13" s="25"/>
      <c r="D13" s="25"/>
      <c r="E13" s="25"/>
      <c r="F13" s="25"/>
      <c r="G13" s="84"/>
      <c r="H13" s="26"/>
      <c r="I13" s="26"/>
      <c r="J13" s="27"/>
      <c r="K13" s="27"/>
      <c r="L13" s="27"/>
      <c r="M13" s="27"/>
      <c r="N13" s="27"/>
      <c r="O13" s="27"/>
      <c r="P13" s="27"/>
      <c r="Q13" s="28"/>
      <c r="R13" s="63"/>
    </row>
    <row r="14" spans="1:18" ht="23.25">
      <c r="A14" s="1"/>
      <c r="B14" s="29"/>
      <c r="C14" s="26"/>
      <c r="D14" s="26"/>
      <c r="E14" s="26"/>
      <c r="F14" s="26"/>
      <c r="G14" s="45"/>
      <c r="H14" s="26"/>
      <c r="I14" s="26"/>
      <c r="J14" s="27"/>
      <c r="K14" s="27"/>
      <c r="L14" s="27"/>
      <c r="M14" s="27"/>
      <c r="N14" s="27"/>
      <c r="O14" s="27"/>
      <c r="P14" s="27"/>
      <c r="Q14" s="28"/>
      <c r="R14" s="63"/>
    </row>
    <row r="15" spans="1:18" ht="23.25">
      <c r="A15" s="1"/>
      <c r="B15" s="31" t="s">
        <v>24</v>
      </c>
      <c r="C15" s="32"/>
      <c r="D15" s="32"/>
      <c r="E15" s="25"/>
      <c r="F15" s="25"/>
      <c r="G15" s="84">
        <v>54070618136</v>
      </c>
      <c r="H15" s="32"/>
      <c r="I15" s="33"/>
      <c r="J15" s="34"/>
      <c r="K15" s="34"/>
      <c r="L15" s="27"/>
      <c r="M15" s="27"/>
      <c r="N15" s="27"/>
      <c r="O15" s="27"/>
      <c r="P15" s="27"/>
      <c r="Q15" s="28"/>
      <c r="R15" s="63"/>
    </row>
    <row r="16" spans="1:18" ht="23.25">
      <c r="A16" s="1"/>
      <c r="B16" s="29"/>
      <c r="C16" s="33"/>
      <c r="D16" s="33"/>
      <c r="E16" s="26"/>
      <c r="F16" s="26"/>
      <c r="G16" s="30"/>
      <c r="H16" s="33"/>
      <c r="I16" s="33"/>
      <c r="J16" s="34"/>
      <c r="K16" s="34"/>
      <c r="L16" s="27"/>
      <c r="M16" s="27"/>
      <c r="N16" s="27"/>
      <c r="O16" s="27"/>
      <c r="P16" s="27"/>
      <c r="Q16" s="28"/>
      <c r="R16" s="63"/>
    </row>
    <row r="17" spans="1:18" ht="23.25">
      <c r="A17" s="1"/>
      <c r="B17" s="35" t="s">
        <v>30</v>
      </c>
      <c r="C17" s="33" t="s">
        <v>31</v>
      </c>
      <c r="D17" s="33" t="s">
        <v>32</v>
      </c>
      <c r="E17" s="26" t="s">
        <v>91</v>
      </c>
      <c r="F17" s="26"/>
      <c r="G17" s="83">
        <v>2550000000</v>
      </c>
      <c r="H17" s="33" t="s">
        <v>44</v>
      </c>
      <c r="I17" s="33" t="s">
        <v>213</v>
      </c>
      <c r="J17" s="34" t="s">
        <v>92</v>
      </c>
      <c r="K17" s="34"/>
      <c r="L17" s="27"/>
      <c r="M17" s="27"/>
      <c r="N17" s="27"/>
      <c r="O17" s="27"/>
      <c r="P17" s="27"/>
      <c r="Q17" s="28"/>
      <c r="R17" s="63"/>
    </row>
    <row r="18" spans="1:18" ht="23.25">
      <c r="A18" s="1"/>
      <c r="B18" s="36" t="s">
        <v>30</v>
      </c>
      <c r="C18" s="33" t="s">
        <v>31</v>
      </c>
      <c r="D18" s="33" t="s">
        <v>32</v>
      </c>
      <c r="E18" s="26" t="s">
        <v>93</v>
      </c>
      <c r="F18" s="26"/>
      <c r="G18" s="83">
        <v>4687330000</v>
      </c>
      <c r="H18" s="33" t="s">
        <v>94</v>
      </c>
      <c r="I18" s="33" t="s">
        <v>213</v>
      </c>
      <c r="J18" s="34"/>
      <c r="K18" s="34" t="s">
        <v>95</v>
      </c>
      <c r="L18" s="27"/>
      <c r="M18" s="27"/>
      <c r="N18" s="27"/>
      <c r="O18" s="27"/>
      <c r="P18" s="27"/>
      <c r="Q18" s="28"/>
      <c r="R18" s="63"/>
    </row>
    <row r="19" spans="1:18" ht="23.25">
      <c r="A19" s="1"/>
      <c r="B19" s="36" t="s">
        <v>30</v>
      </c>
      <c r="C19" s="33" t="s">
        <v>31</v>
      </c>
      <c r="D19" s="33" t="s">
        <v>33</v>
      </c>
      <c r="E19" s="26" t="s">
        <v>96</v>
      </c>
      <c r="F19" s="26"/>
      <c r="G19" s="83">
        <v>8053020991</v>
      </c>
      <c r="H19" s="33" t="s">
        <v>97</v>
      </c>
      <c r="I19" s="33" t="s">
        <v>213</v>
      </c>
      <c r="J19" s="34" t="s">
        <v>98</v>
      </c>
      <c r="K19" s="34"/>
      <c r="L19" s="27"/>
      <c r="M19" s="27"/>
      <c r="N19" s="27"/>
      <c r="O19" s="27"/>
      <c r="P19" s="27"/>
      <c r="Q19" s="28"/>
      <c r="R19" s="63"/>
    </row>
    <row r="20" spans="1:18" ht="23.25">
      <c r="A20" s="1"/>
      <c r="B20" s="36" t="s">
        <v>35</v>
      </c>
      <c r="C20" s="33" t="s">
        <v>31</v>
      </c>
      <c r="D20" s="33" t="s">
        <v>32</v>
      </c>
      <c r="E20" s="26" t="s">
        <v>99</v>
      </c>
      <c r="F20" s="26" t="s">
        <v>36</v>
      </c>
      <c r="G20" s="83">
        <v>5000000000</v>
      </c>
      <c r="H20" s="33" t="s">
        <v>37</v>
      </c>
      <c r="I20" s="33" t="s">
        <v>213</v>
      </c>
      <c r="J20" s="34"/>
      <c r="K20" s="34" t="s">
        <v>38</v>
      </c>
      <c r="L20" s="27"/>
      <c r="M20" s="27"/>
      <c r="N20" s="27"/>
      <c r="O20" s="27"/>
      <c r="P20" s="27"/>
      <c r="Q20" s="28"/>
      <c r="R20" s="63"/>
    </row>
    <row r="21" spans="1:18" ht="23.25">
      <c r="A21" s="1"/>
      <c r="B21" s="36" t="s">
        <v>35</v>
      </c>
      <c r="C21" s="33" t="s">
        <v>31</v>
      </c>
      <c r="D21" s="33" t="s">
        <v>32</v>
      </c>
      <c r="E21" s="26" t="s">
        <v>100</v>
      </c>
      <c r="F21" s="26" t="s">
        <v>36</v>
      </c>
      <c r="G21" s="83">
        <v>6000000000</v>
      </c>
      <c r="H21" s="33" t="s">
        <v>37</v>
      </c>
      <c r="I21" s="33" t="s">
        <v>213</v>
      </c>
      <c r="J21" s="34"/>
      <c r="K21" s="34" t="s">
        <v>95</v>
      </c>
      <c r="L21" s="27"/>
      <c r="M21" s="27"/>
      <c r="N21" s="27"/>
      <c r="O21" s="27"/>
      <c r="P21" s="27"/>
      <c r="Q21" s="28"/>
      <c r="R21" s="63"/>
    </row>
    <row r="22" spans="1:18" ht="23.25">
      <c r="A22" s="1"/>
      <c r="B22" s="36" t="s">
        <v>35</v>
      </c>
      <c r="C22" s="33" t="s">
        <v>31</v>
      </c>
      <c r="D22" s="33" t="s">
        <v>32</v>
      </c>
      <c r="E22" s="26" t="s">
        <v>101</v>
      </c>
      <c r="F22" s="26"/>
      <c r="G22" s="83">
        <v>5000000000</v>
      </c>
      <c r="H22" s="33" t="s">
        <v>37</v>
      </c>
      <c r="I22" s="33" t="s">
        <v>213</v>
      </c>
      <c r="J22" s="34"/>
      <c r="K22" s="34" t="s">
        <v>102</v>
      </c>
      <c r="L22" s="27"/>
      <c r="M22" s="27"/>
      <c r="N22" s="27"/>
      <c r="O22" s="27"/>
      <c r="P22" s="27"/>
      <c r="Q22" s="28"/>
      <c r="R22" s="63"/>
    </row>
    <row r="23" spans="1:18" ht="23.25">
      <c r="A23" s="1"/>
      <c r="B23" s="37" t="s">
        <v>35</v>
      </c>
      <c r="C23" s="33" t="s">
        <v>31</v>
      </c>
      <c r="D23" s="33" t="s">
        <v>32</v>
      </c>
      <c r="E23" s="26" t="s">
        <v>103</v>
      </c>
      <c r="F23" s="26"/>
      <c r="G23" s="83">
        <v>8000000000</v>
      </c>
      <c r="H23" s="33" t="s">
        <v>37</v>
      </c>
      <c r="I23" s="33" t="s">
        <v>213</v>
      </c>
      <c r="J23" s="34"/>
      <c r="K23" s="34" t="s">
        <v>104</v>
      </c>
      <c r="L23" s="27"/>
      <c r="M23" s="27"/>
      <c r="N23" s="27"/>
      <c r="O23" s="27"/>
      <c r="P23" s="27"/>
      <c r="Q23" s="28"/>
      <c r="R23" s="63"/>
    </row>
    <row r="24" spans="1:18" ht="23.25">
      <c r="A24" s="1"/>
      <c r="B24" s="37" t="s">
        <v>35</v>
      </c>
      <c r="C24" s="33" t="s">
        <v>59</v>
      </c>
      <c r="D24" s="33" t="s">
        <v>66</v>
      </c>
      <c r="E24" s="26" t="s">
        <v>105</v>
      </c>
      <c r="F24" s="26"/>
      <c r="G24" s="83">
        <v>1223144</v>
      </c>
      <c r="H24" s="33" t="s">
        <v>69</v>
      </c>
      <c r="I24" s="33" t="s">
        <v>213</v>
      </c>
      <c r="J24" s="34"/>
      <c r="K24" s="34"/>
      <c r="L24" s="27" t="s">
        <v>106</v>
      </c>
      <c r="M24" s="27"/>
      <c r="N24" s="27"/>
      <c r="O24" s="27"/>
      <c r="P24" s="27"/>
      <c r="Q24" s="28"/>
      <c r="R24" s="63"/>
    </row>
    <row r="25" spans="1:18" ht="23.25">
      <c r="A25" s="1"/>
      <c r="B25" s="37" t="s">
        <v>39</v>
      </c>
      <c r="C25" s="33" t="s">
        <v>59</v>
      </c>
      <c r="D25" s="33" t="s">
        <v>32</v>
      </c>
      <c r="E25" s="26" t="s">
        <v>107</v>
      </c>
      <c r="F25" s="26" t="s">
        <v>36</v>
      </c>
      <c r="G25" s="83">
        <v>78546941</v>
      </c>
      <c r="H25" s="33" t="s">
        <v>108</v>
      </c>
      <c r="I25" s="33" t="s">
        <v>213</v>
      </c>
      <c r="J25" s="34"/>
      <c r="K25" s="34" t="s">
        <v>63</v>
      </c>
      <c r="L25" s="27"/>
      <c r="M25" s="27"/>
      <c r="N25" s="27"/>
      <c r="O25" s="27"/>
      <c r="P25" s="27"/>
      <c r="Q25" s="28"/>
      <c r="R25" s="63"/>
    </row>
    <row r="26" spans="1:18" ht="23.25">
      <c r="A26" s="1"/>
      <c r="B26" s="37" t="s">
        <v>39</v>
      </c>
      <c r="C26" s="33" t="s">
        <v>31</v>
      </c>
      <c r="D26" s="33" t="s">
        <v>32</v>
      </c>
      <c r="E26" s="26" t="s">
        <v>109</v>
      </c>
      <c r="F26" s="26" t="s">
        <v>36</v>
      </c>
      <c r="G26" s="83">
        <v>83664378</v>
      </c>
      <c r="H26" s="33" t="s">
        <v>40</v>
      </c>
      <c r="I26" s="33" t="s">
        <v>213</v>
      </c>
      <c r="J26" s="34" t="s">
        <v>41</v>
      </c>
      <c r="K26" s="34"/>
      <c r="L26" s="27"/>
      <c r="M26" s="27"/>
      <c r="N26" s="27"/>
      <c r="O26" s="27"/>
      <c r="P26" s="27"/>
      <c r="Q26" s="28"/>
      <c r="R26" s="63"/>
    </row>
    <row r="27" spans="1:18" ht="23.25">
      <c r="A27" s="1"/>
      <c r="B27" s="37" t="s">
        <v>39</v>
      </c>
      <c r="C27" s="33" t="s">
        <v>59</v>
      </c>
      <c r="D27" s="33" t="s">
        <v>32</v>
      </c>
      <c r="E27" s="26" t="s">
        <v>110</v>
      </c>
      <c r="F27" s="26" t="s">
        <v>36</v>
      </c>
      <c r="G27" s="83">
        <v>191921112</v>
      </c>
      <c r="H27" s="33" t="s">
        <v>42</v>
      </c>
      <c r="I27" s="33" t="s">
        <v>213</v>
      </c>
      <c r="J27" s="34"/>
      <c r="K27" s="34" t="s">
        <v>61</v>
      </c>
      <c r="L27" s="27"/>
      <c r="M27" s="27"/>
      <c r="N27" s="27"/>
      <c r="O27" s="27"/>
      <c r="P27" s="27"/>
      <c r="Q27" s="28"/>
      <c r="R27" s="63"/>
    </row>
    <row r="28" spans="1:18" ht="23.25">
      <c r="A28" s="1"/>
      <c r="B28" s="37" t="s">
        <v>39</v>
      </c>
      <c r="C28" s="33" t="s">
        <v>31</v>
      </c>
      <c r="D28" s="33" t="s">
        <v>32</v>
      </c>
      <c r="E28" s="26" t="s">
        <v>111</v>
      </c>
      <c r="F28" s="26" t="s">
        <v>36</v>
      </c>
      <c r="G28" s="83">
        <v>259464280</v>
      </c>
      <c r="H28" s="33" t="s">
        <v>42</v>
      </c>
      <c r="I28" s="33" t="s">
        <v>213</v>
      </c>
      <c r="J28" s="34" t="s">
        <v>43</v>
      </c>
      <c r="K28" s="34"/>
      <c r="L28" s="27"/>
      <c r="M28" s="27"/>
      <c r="N28" s="27"/>
      <c r="O28" s="27"/>
      <c r="P28" s="27"/>
      <c r="Q28" s="28"/>
      <c r="R28" s="63"/>
    </row>
    <row r="29" spans="1:18" ht="23.25">
      <c r="A29" s="1"/>
      <c r="B29" s="37" t="s">
        <v>39</v>
      </c>
      <c r="C29" s="33" t="s">
        <v>31</v>
      </c>
      <c r="D29" s="33" t="s">
        <v>33</v>
      </c>
      <c r="E29" s="26" t="s">
        <v>112</v>
      </c>
      <c r="F29" s="26" t="s">
        <v>36</v>
      </c>
      <c r="G29" s="83">
        <v>172808879</v>
      </c>
      <c r="H29" s="33" t="s">
        <v>42</v>
      </c>
      <c r="I29" s="33" t="s">
        <v>213</v>
      </c>
      <c r="J29" s="34" t="s">
        <v>57</v>
      </c>
      <c r="K29" s="34"/>
      <c r="L29" s="27"/>
      <c r="M29" s="27"/>
      <c r="N29" s="27"/>
      <c r="O29" s="27"/>
      <c r="P29" s="27"/>
      <c r="Q29" s="28"/>
      <c r="R29" s="63"/>
    </row>
    <row r="30" spans="1:18" ht="23.25">
      <c r="A30" s="1"/>
      <c r="B30" s="37" t="s">
        <v>39</v>
      </c>
      <c r="C30" s="33" t="s">
        <v>31</v>
      </c>
      <c r="D30" s="33" t="s">
        <v>32</v>
      </c>
      <c r="E30" s="26" t="s">
        <v>113</v>
      </c>
      <c r="F30" s="26" t="s">
        <v>36</v>
      </c>
      <c r="G30" s="83">
        <v>561669340</v>
      </c>
      <c r="H30" s="33" t="s">
        <v>42</v>
      </c>
      <c r="I30" s="33" t="s">
        <v>213</v>
      </c>
      <c r="J30" s="34" t="s">
        <v>43</v>
      </c>
      <c r="K30" s="34"/>
      <c r="L30" s="27"/>
      <c r="M30" s="27"/>
      <c r="N30" s="27"/>
      <c r="O30" s="27"/>
      <c r="P30" s="27"/>
      <c r="Q30" s="28"/>
      <c r="R30" s="63"/>
    </row>
    <row r="31" spans="1:18" ht="23.25">
      <c r="A31" s="1"/>
      <c r="B31" s="37" t="s">
        <v>39</v>
      </c>
      <c r="C31" s="33" t="s">
        <v>31</v>
      </c>
      <c r="D31" s="33" t="s">
        <v>33</v>
      </c>
      <c r="E31" s="26" t="s">
        <v>114</v>
      </c>
      <c r="F31" s="26" t="s">
        <v>36</v>
      </c>
      <c r="G31" s="83">
        <v>269104872</v>
      </c>
      <c r="H31" s="33" t="s">
        <v>42</v>
      </c>
      <c r="I31" s="33" t="s">
        <v>213</v>
      </c>
      <c r="J31" s="34" t="s">
        <v>58</v>
      </c>
      <c r="K31" s="34"/>
      <c r="L31" s="27"/>
      <c r="M31" s="27"/>
      <c r="N31" s="27"/>
      <c r="O31" s="27"/>
      <c r="P31" s="27"/>
      <c r="Q31" s="28"/>
      <c r="R31" s="63"/>
    </row>
    <row r="32" spans="1:18" ht="23.25">
      <c r="A32" s="1"/>
      <c r="B32" s="37" t="s">
        <v>39</v>
      </c>
      <c r="C32" s="33" t="s">
        <v>59</v>
      </c>
      <c r="D32" s="33" t="s">
        <v>33</v>
      </c>
      <c r="E32" s="26" t="s">
        <v>115</v>
      </c>
      <c r="F32" s="26" t="s">
        <v>36</v>
      </c>
      <c r="G32" s="83">
        <v>244749146</v>
      </c>
      <c r="H32" s="33" t="s">
        <v>34</v>
      </c>
      <c r="I32" s="33" t="s">
        <v>213</v>
      </c>
      <c r="J32" s="34" t="s">
        <v>62</v>
      </c>
      <c r="K32" s="34"/>
      <c r="L32" s="27"/>
      <c r="M32" s="27"/>
      <c r="N32" s="27"/>
      <c r="O32" s="27"/>
      <c r="P32" s="27"/>
      <c r="Q32" s="28"/>
      <c r="R32" s="63"/>
    </row>
    <row r="33" spans="1:18" ht="23.25">
      <c r="A33" s="1"/>
      <c r="B33" s="37" t="s">
        <v>39</v>
      </c>
      <c r="C33" s="33" t="s">
        <v>31</v>
      </c>
      <c r="D33" s="33" t="s">
        <v>32</v>
      </c>
      <c r="E33" s="26" t="s">
        <v>116</v>
      </c>
      <c r="F33" s="26" t="s">
        <v>36</v>
      </c>
      <c r="G33" s="83">
        <v>287473725</v>
      </c>
      <c r="H33" s="33" t="s">
        <v>42</v>
      </c>
      <c r="I33" s="33" t="s">
        <v>213</v>
      </c>
      <c r="J33" s="34"/>
      <c r="K33" s="34" t="s">
        <v>117</v>
      </c>
      <c r="L33" s="27"/>
      <c r="M33" s="27"/>
      <c r="N33" s="27"/>
      <c r="O33" s="27"/>
      <c r="P33" s="27"/>
      <c r="Q33" s="28"/>
      <c r="R33" s="63"/>
    </row>
    <row r="34" spans="1:18" ht="23.25">
      <c r="A34" s="1"/>
      <c r="B34" s="37" t="s">
        <v>39</v>
      </c>
      <c r="C34" s="33" t="s">
        <v>31</v>
      </c>
      <c r="D34" s="33" t="s">
        <v>32</v>
      </c>
      <c r="E34" s="26" t="s">
        <v>118</v>
      </c>
      <c r="F34" s="26" t="s">
        <v>36</v>
      </c>
      <c r="G34" s="83">
        <v>272250000</v>
      </c>
      <c r="H34" s="33" t="s">
        <v>42</v>
      </c>
      <c r="I34" s="33" t="s">
        <v>213</v>
      </c>
      <c r="J34" s="34"/>
      <c r="K34" s="34" t="s">
        <v>51</v>
      </c>
      <c r="L34" s="27"/>
      <c r="M34" s="27"/>
      <c r="N34" s="27"/>
      <c r="O34" s="27"/>
      <c r="P34" s="27"/>
      <c r="Q34" s="28"/>
      <c r="R34" s="63"/>
    </row>
    <row r="35" spans="1:18" ht="23.25">
      <c r="A35" s="1"/>
      <c r="B35" s="37" t="s">
        <v>39</v>
      </c>
      <c r="C35" s="33" t="s">
        <v>31</v>
      </c>
      <c r="D35" s="33" t="s">
        <v>32</v>
      </c>
      <c r="E35" s="26" t="s">
        <v>119</v>
      </c>
      <c r="F35" s="26" t="s">
        <v>36</v>
      </c>
      <c r="G35" s="83">
        <v>325000000</v>
      </c>
      <c r="H35" s="33" t="s">
        <v>42</v>
      </c>
      <c r="I35" s="33" t="s">
        <v>213</v>
      </c>
      <c r="J35" s="34"/>
      <c r="K35" s="34" t="s">
        <v>45</v>
      </c>
      <c r="L35" s="27"/>
      <c r="M35" s="27"/>
      <c r="N35" s="27"/>
      <c r="O35" s="27"/>
      <c r="P35" s="27"/>
      <c r="Q35" s="28"/>
      <c r="R35" s="63"/>
    </row>
    <row r="36" spans="1:18" ht="23.25">
      <c r="A36" s="1"/>
      <c r="B36" s="37" t="s">
        <v>39</v>
      </c>
      <c r="C36" s="33" t="s">
        <v>59</v>
      </c>
      <c r="D36" s="33" t="s">
        <v>32</v>
      </c>
      <c r="E36" s="26" t="s">
        <v>120</v>
      </c>
      <c r="F36" s="26" t="s">
        <v>36</v>
      </c>
      <c r="G36" s="83">
        <v>248300000</v>
      </c>
      <c r="H36" s="33" t="s">
        <v>42</v>
      </c>
      <c r="I36" s="33" t="s">
        <v>213</v>
      </c>
      <c r="J36" s="34"/>
      <c r="K36" s="34" t="s">
        <v>60</v>
      </c>
      <c r="L36" s="27"/>
      <c r="M36" s="27"/>
      <c r="N36" s="27"/>
      <c r="O36" s="27"/>
      <c r="P36" s="27"/>
      <c r="Q36" s="28"/>
      <c r="R36" s="63"/>
    </row>
    <row r="37" spans="1:18" ht="23.25">
      <c r="A37" s="1"/>
      <c r="B37" s="37" t="s">
        <v>39</v>
      </c>
      <c r="C37" s="33" t="s">
        <v>31</v>
      </c>
      <c r="D37" s="33" t="s">
        <v>32</v>
      </c>
      <c r="E37" s="26" t="s">
        <v>121</v>
      </c>
      <c r="F37" s="26" t="s">
        <v>36</v>
      </c>
      <c r="G37" s="83">
        <v>110000000</v>
      </c>
      <c r="H37" s="33" t="s">
        <v>42</v>
      </c>
      <c r="I37" s="33" t="s">
        <v>213</v>
      </c>
      <c r="J37" s="34" t="s">
        <v>52</v>
      </c>
      <c r="K37" s="34"/>
      <c r="L37" s="27"/>
      <c r="M37" s="27"/>
      <c r="N37" s="27"/>
      <c r="O37" s="27"/>
      <c r="P37" s="27"/>
      <c r="Q37" s="28"/>
      <c r="R37" s="63"/>
    </row>
    <row r="38" spans="1:18" ht="23.25">
      <c r="A38" s="1"/>
      <c r="B38" s="37" t="s">
        <v>39</v>
      </c>
      <c r="C38" s="33" t="s">
        <v>31</v>
      </c>
      <c r="D38" s="33" t="s">
        <v>32</v>
      </c>
      <c r="E38" s="26" t="s">
        <v>122</v>
      </c>
      <c r="F38" s="26" t="s">
        <v>36</v>
      </c>
      <c r="G38" s="83">
        <v>380000000</v>
      </c>
      <c r="H38" s="33" t="s">
        <v>123</v>
      </c>
      <c r="I38" s="33" t="s">
        <v>213</v>
      </c>
      <c r="J38" s="34"/>
      <c r="K38" s="34" t="s">
        <v>45</v>
      </c>
      <c r="L38" s="27"/>
      <c r="M38" s="27"/>
      <c r="N38" s="27"/>
      <c r="O38" s="27"/>
      <c r="P38" s="27"/>
      <c r="Q38" s="28"/>
      <c r="R38" s="63"/>
    </row>
    <row r="39" spans="1:18" ht="23.25">
      <c r="A39" s="1"/>
      <c r="B39" s="37" t="s">
        <v>39</v>
      </c>
      <c r="C39" s="33" t="s">
        <v>31</v>
      </c>
      <c r="D39" s="33" t="s">
        <v>32</v>
      </c>
      <c r="E39" s="26" t="s">
        <v>124</v>
      </c>
      <c r="F39" s="26" t="s">
        <v>36</v>
      </c>
      <c r="G39" s="83">
        <v>149332295</v>
      </c>
      <c r="H39" s="33" t="s">
        <v>42</v>
      </c>
      <c r="I39" s="33" t="s">
        <v>213</v>
      </c>
      <c r="J39" s="34"/>
      <c r="K39" s="34" t="s">
        <v>125</v>
      </c>
      <c r="L39" s="27"/>
      <c r="M39" s="27"/>
      <c r="N39" s="27"/>
      <c r="O39" s="27"/>
      <c r="P39" s="27"/>
      <c r="Q39" s="28"/>
      <c r="R39" s="63"/>
    </row>
    <row r="40" spans="1:18" ht="23.25">
      <c r="A40" s="1"/>
      <c r="B40" s="37" t="s">
        <v>39</v>
      </c>
      <c r="C40" s="33" t="s">
        <v>31</v>
      </c>
      <c r="D40" s="33" t="s">
        <v>32</v>
      </c>
      <c r="E40" s="26" t="s">
        <v>126</v>
      </c>
      <c r="F40" s="26" t="s">
        <v>36</v>
      </c>
      <c r="G40" s="83">
        <v>300000000</v>
      </c>
      <c r="H40" s="33" t="s">
        <v>42</v>
      </c>
      <c r="I40" s="33" t="s">
        <v>213</v>
      </c>
      <c r="J40" s="34"/>
      <c r="K40" s="34" t="s">
        <v>127</v>
      </c>
      <c r="L40" s="27"/>
      <c r="M40" s="27"/>
      <c r="N40" s="27"/>
      <c r="O40" s="27"/>
      <c r="P40" s="27"/>
      <c r="Q40" s="28"/>
      <c r="R40" s="63"/>
    </row>
    <row r="41" spans="1:18" ht="23.25">
      <c r="A41" s="1"/>
      <c r="B41" s="37" t="s">
        <v>39</v>
      </c>
      <c r="C41" s="33" t="s">
        <v>31</v>
      </c>
      <c r="D41" s="33" t="s">
        <v>32</v>
      </c>
      <c r="E41" s="26" t="s">
        <v>128</v>
      </c>
      <c r="F41" s="26" t="s">
        <v>36</v>
      </c>
      <c r="G41" s="83">
        <v>300000000</v>
      </c>
      <c r="H41" s="33" t="s">
        <v>42</v>
      </c>
      <c r="I41" s="33" t="s">
        <v>213</v>
      </c>
      <c r="J41" s="34"/>
      <c r="K41" s="34" t="s">
        <v>46</v>
      </c>
      <c r="L41" s="27"/>
      <c r="M41" s="27"/>
      <c r="N41" s="27"/>
      <c r="O41" s="27"/>
      <c r="P41" s="27"/>
      <c r="Q41" s="28"/>
      <c r="R41" s="63"/>
    </row>
    <row r="42" spans="1:18" ht="23.25">
      <c r="A42" s="1"/>
      <c r="B42" s="37" t="s">
        <v>39</v>
      </c>
      <c r="C42" s="33" t="s">
        <v>31</v>
      </c>
      <c r="D42" s="33" t="s">
        <v>32</v>
      </c>
      <c r="E42" s="26" t="s">
        <v>129</v>
      </c>
      <c r="F42" s="26" t="s">
        <v>36</v>
      </c>
      <c r="G42" s="83">
        <v>130000000</v>
      </c>
      <c r="H42" s="33" t="s">
        <v>42</v>
      </c>
      <c r="I42" s="33" t="s">
        <v>213</v>
      </c>
      <c r="J42" s="34"/>
      <c r="K42" s="34" t="s">
        <v>130</v>
      </c>
      <c r="L42" s="27"/>
      <c r="M42" s="27"/>
      <c r="N42" s="27"/>
      <c r="O42" s="27"/>
      <c r="P42" s="27"/>
      <c r="Q42" s="28"/>
      <c r="R42" s="63"/>
    </row>
    <row r="43" spans="1:18" ht="23.25">
      <c r="A43" s="1"/>
      <c r="B43" s="37" t="s">
        <v>39</v>
      </c>
      <c r="C43" s="33" t="s">
        <v>31</v>
      </c>
      <c r="D43" s="33" t="s">
        <v>32</v>
      </c>
      <c r="E43" s="26" t="s">
        <v>131</v>
      </c>
      <c r="F43" s="26" t="s">
        <v>36</v>
      </c>
      <c r="G43" s="83">
        <v>548152807</v>
      </c>
      <c r="H43" s="33" t="s">
        <v>42</v>
      </c>
      <c r="I43" s="33" t="s">
        <v>213</v>
      </c>
      <c r="J43" s="34"/>
      <c r="K43" s="34" t="s">
        <v>48</v>
      </c>
      <c r="L43" s="27"/>
      <c r="M43" s="27"/>
      <c r="N43" s="27"/>
      <c r="O43" s="27"/>
      <c r="P43" s="27"/>
      <c r="Q43" s="28"/>
      <c r="R43" s="63"/>
    </row>
    <row r="44" spans="1:18" ht="23.25">
      <c r="A44" s="1"/>
      <c r="B44" s="37" t="s">
        <v>39</v>
      </c>
      <c r="C44" s="33" t="s">
        <v>31</v>
      </c>
      <c r="D44" s="33" t="s">
        <v>32</v>
      </c>
      <c r="E44" s="26" t="s">
        <v>132</v>
      </c>
      <c r="F44" s="26" t="s">
        <v>36</v>
      </c>
      <c r="G44" s="83">
        <v>877638408</v>
      </c>
      <c r="H44" s="33" t="s">
        <v>42</v>
      </c>
      <c r="I44" s="33" t="s">
        <v>213</v>
      </c>
      <c r="J44" s="34" t="s">
        <v>53</v>
      </c>
      <c r="K44" s="34"/>
      <c r="L44" s="27"/>
      <c r="M44" s="27"/>
      <c r="N44" s="27"/>
      <c r="O44" s="27"/>
      <c r="P44" s="27"/>
      <c r="Q44" s="28"/>
      <c r="R44" s="63"/>
    </row>
    <row r="45" spans="1:18" ht="23.25">
      <c r="A45" s="1"/>
      <c r="B45" s="37" t="s">
        <v>39</v>
      </c>
      <c r="C45" s="33" t="s">
        <v>31</v>
      </c>
      <c r="D45" s="33" t="s">
        <v>32</v>
      </c>
      <c r="E45" s="26" t="s">
        <v>133</v>
      </c>
      <c r="F45" s="26" t="s">
        <v>36</v>
      </c>
      <c r="G45" s="83">
        <v>149799937</v>
      </c>
      <c r="H45" s="33" t="s">
        <v>40</v>
      </c>
      <c r="I45" s="33" t="s">
        <v>213</v>
      </c>
      <c r="J45" s="34" t="s">
        <v>47</v>
      </c>
      <c r="K45" s="34"/>
      <c r="L45" s="27"/>
      <c r="M45" s="27"/>
      <c r="N45" s="27"/>
      <c r="O45" s="27"/>
      <c r="P45" s="27"/>
      <c r="Q45" s="28"/>
      <c r="R45" s="63"/>
    </row>
    <row r="46" spans="1:18" ht="23.25">
      <c r="A46" s="1"/>
      <c r="B46" s="37" t="s">
        <v>39</v>
      </c>
      <c r="C46" s="33" t="s">
        <v>31</v>
      </c>
      <c r="D46" s="33" t="s">
        <v>32</v>
      </c>
      <c r="E46" s="26" t="s">
        <v>134</v>
      </c>
      <c r="F46" s="26" t="s">
        <v>36</v>
      </c>
      <c r="G46" s="83">
        <v>149799937</v>
      </c>
      <c r="H46" s="33" t="s">
        <v>40</v>
      </c>
      <c r="I46" s="33" t="s">
        <v>213</v>
      </c>
      <c r="J46" s="34" t="s">
        <v>47</v>
      </c>
      <c r="K46" s="34"/>
      <c r="L46" s="27"/>
      <c r="M46" s="27"/>
      <c r="N46" s="27"/>
      <c r="O46" s="27"/>
      <c r="P46" s="27"/>
      <c r="Q46" s="28"/>
      <c r="R46" s="63"/>
    </row>
    <row r="47" spans="1:18" ht="23.25">
      <c r="A47" s="1"/>
      <c r="B47" s="37" t="s">
        <v>39</v>
      </c>
      <c r="C47" s="33" t="s">
        <v>31</v>
      </c>
      <c r="D47" s="33" t="s">
        <v>32</v>
      </c>
      <c r="E47" s="26" t="s">
        <v>135</v>
      </c>
      <c r="F47" s="26" t="s">
        <v>36</v>
      </c>
      <c r="G47" s="83">
        <v>149799937</v>
      </c>
      <c r="H47" s="33" t="s">
        <v>40</v>
      </c>
      <c r="I47" s="33" t="s">
        <v>213</v>
      </c>
      <c r="J47" s="34" t="s">
        <v>47</v>
      </c>
      <c r="K47" s="34"/>
      <c r="L47" s="27"/>
      <c r="M47" s="27"/>
      <c r="N47" s="27"/>
      <c r="O47" s="27"/>
      <c r="P47" s="27"/>
      <c r="Q47" s="28"/>
      <c r="R47" s="63"/>
    </row>
    <row r="48" spans="1:18" ht="23.25">
      <c r="A48" s="1"/>
      <c r="B48" s="37" t="s">
        <v>39</v>
      </c>
      <c r="C48" s="33" t="s">
        <v>59</v>
      </c>
      <c r="D48" s="33" t="s">
        <v>32</v>
      </c>
      <c r="E48" s="26" t="s">
        <v>136</v>
      </c>
      <c r="F48" s="26" t="s">
        <v>36</v>
      </c>
      <c r="G48" s="83">
        <v>335186085</v>
      </c>
      <c r="H48" s="33" t="s">
        <v>137</v>
      </c>
      <c r="I48" s="33" t="s">
        <v>213</v>
      </c>
      <c r="J48" s="34"/>
      <c r="K48" s="34" t="s">
        <v>54</v>
      </c>
      <c r="L48" s="27"/>
      <c r="M48" s="27"/>
      <c r="N48" s="27"/>
      <c r="O48" s="27"/>
      <c r="P48" s="27"/>
      <c r="Q48" s="28"/>
      <c r="R48" s="63"/>
    </row>
    <row r="49" spans="1:18" ht="23.25">
      <c r="A49" s="1"/>
      <c r="B49" s="37" t="s">
        <v>39</v>
      </c>
      <c r="C49" s="33" t="s">
        <v>31</v>
      </c>
      <c r="D49" s="33" t="s">
        <v>32</v>
      </c>
      <c r="E49" s="26" t="s">
        <v>138</v>
      </c>
      <c r="F49" s="26" t="s">
        <v>36</v>
      </c>
      <c r="G49" s="83">
        <v>2000000000</v>
      </c>
      <c r="H49" s="33" t="s">
        <v>71</v>
      </c>
      <c r="I49" s="33" t="s">
        <v>213</v>
      </c>
      <c r="J49" s="34"/>
      <c r="K49" s="34" t="s">
        <v>56</v>
      </c>
      <c r="L49" s="27"/>
      <c r="M49" s="27"/>
      <c r="N49" s="27"/>
      <c r="O49" s="27"/>
      <c r="P49" s="27"/>
      <c r="Q49" s="28"/>
      <c r="R49" s="63"/>
    </row>
    <row r="50" spans="1:18" ht="23.25">
      <c r="A50" s="1"/>
      <c r="B50" s="37" t="s">
        <v>39</v>
      </c>
      <c r="C50" s="33" t="s">
        <v>31</v>
      </c>
      <c r="D50" s="33" t="s">
        <v>32</v>
      </c>
      <c r="E50" s="26" t="s">
        <v>139</v>
      </c>
      <c r="F50" s="26" t="s">
        <v>36</v>
      </c>
      <c r="G50" s="83">
        <v>600000000</v>
      </c>
      <c r="H50" s="33" t="s">
        <v>71</v>
      </c>
      <c r="I50" s="33" t="s">
        <v>213</v>
      </c>
      <c r="J50" s="34"/>
      <c r="K50" s="34" t="s">
        <v>56</v>
      </c>
      <c r="L50" s="27"/>
      <c r="M50" s="27"/>
      <c r="N50" s="27"/>
      <c r="O50" s="27"/>
      <c r="P50" s="27"/>
      <c r="Q50" s="28"/>
      <c r="R50" s="63"/>
    </row>
    <row r="51" spans="1:18" ht="23.25">
      <c r="A51" s="1"/>
      <c r="B51" s="37" t="s">
        <v>39</v>
      </c>
      <c r="C51" s="33" t="s">
        <v>31</v>
      </c>
      <c r="D51" s="33" t="s">
        <v>32</v>
      </c>
      <c r="E51" s="26" t="s">
        <v>140</v>
      </c>
      <c r="F51" s="26" t="s">
        <v>36</v>
      </c>
      <c r="G51" s="83">
        <v>1132324909</v>
      </c>
      <c r="H51" s="33" t="s">
        <v>71</v>
      </c>
      <c r="I51" s="33" t="s">
        <v>213</v>
      </c>
      <c r="J51" s="34"/>
      <c r="K51" s="34" t="s">
        <v>141</v>
      </c>
      <c r="L51" s="27"/>
      <c r="M51" s="27"/>
      <c r="N51" s="27"/>
      <c r="O51" s="27"/>
      <c r="P51" s="27"/>
      <c r="Q51" s="28"/>
      <c r="R51" s="63"/>
    </row>
    <row r="52" spans="1:18" ht="23.25">
      <c r="A52" s="1"/>
      <c r="B52" s="37" t="s">
        <v>39</v>
      </c>
      <c r="C52" s="33" t="s">
        <v>31</v>
      </c>
      <c r="D52" s="33" t="s">
        <v>32</v>
      </c>
      <c r="E52" s="26" t="s">
        <v>142</v>
      </c>
      <c r="F52" s="26" t="s">
        <v>36</v>
      </c>
      <c r="G52" s="83">
        <v>462942316</v>
      </c>
      <c r="H52" s="33" t="s">
        <v>42</v>
      </c>
      <c r="I52" s="33" t="s">
        <v>213</v>
      </c>
      <c r="J52" s="34"/>
      <c r="K52" s="34" t="s">
        <v>54</v>
      </c>
      <c r="L52" s="27"/>
      <c r="M52" s="27"/>
      <c r="N52" s="27"/>
      <c r="O52" s="27"/>
      <c r="P52" s="27"/>
      <c r="Q52" s="28"/>
      <c r="R52" s="63"/>
    </row>
    <row r="53" spans="1:18" ht="23.25">
      <c r="A53" s="1"/>
      <c r="B53" s="37" t="s">
        <v>39</v>
      </c>
      <c r="C53" s="33" t="s">
        <v>31</v>
      </c>
      <c r="D53" s="33" t="s">
        <v>32</v>
      </c>
      <c r="E53" s="26" t="s">
        <v>143</v>
      </c>
      <c r="F53" s="26" t="s">
        <v>36</v>
      </c>
      <c r="G53" s="83">
        <v>307237412</v>
      </c>
      <c r="H53" s="33" t="s">
        <v>42</v>
      </c>
      <c r="I53" s="33" t="s">
        <v>213</v>
      </c>
      <c r="J53" s="34"/>
      <c r="K53" s="34" t="s">
        <v>55</v>
      </c>
      <c r="L53" s="27"/>
      <c r="M53" s="27"/>
      <c r="N53" s="27"/>
      <c r="O53" s="27"/>
      <c r="P53" s="27"/>
      <c r="Q53" s="28"/>
      <c r="R53" s="63"/>
    </row>
    <row r="54" spans="1:18" ht="23.25">
      <c r="A54" s="1"/>
      <c r="B54" s="37" t="s">
        <v>39</v>
      </c>
      <c r="C54" s="33" t="s">
        <v>31</v>
      </c>
      <c r="D54" s="33" t="s">
        <v>32</v>
      </c>
      <c r="E54" s="26" t="s">
        <v>144</v>
      </c>
      <c r="F54" s="26" t="s">
        <v>36</v>
      </c>
      <c r="G54" s="83">
        <v>1058914075</v>
      </c>
      <c r="H54" s="33" t="s">
        <v>42</v>
      </c>
      <c r="I54" s="33" t="s">
        <v>213</v>
      </c>
      <c r="J54" s="34"/>
      <c r="K54" s="34" t="s">
        <v>49</v>
      </c>
      <c r="L54" s="27"/>
      <c r="M54" s="27"/>
      <c r="N54" s="27"/>
      <c r="O54" s="27"/>
      <c r="P54" s="27"/>
      <c r="Q54" s="28"/>
      <c r="R54" s="63"/>
    </row>
    <row r="55" spans="1:18" ht="23.25">
      <c r="A55" s="1"/>
      <c r="B55" s="37" t="s">
        <v>39</v>
      </c>
      <c r="C55" s="33" t="s">
        <v>31</v>
      </c>
      <c r="D55" s="33" t="s">
        <v>32</v>
      </c>
      <c r="E55" s="26" t="s">
        <v>145</v>
      </c>
      <c r="F55" s="26" t="s">
        <v>36</v>
      </c>
      <c r="G55" s="83">
        <v>511912458</v>
      </c>
      <c r="H55" s="33" t="s">
        <v>42</v>
      </c>
      <c r="I55" s="33" t="s">
        <v>213</v>
      </c>
      <c r="J55" s="34"/>
      <c r="K55" s="34" t="s">
        <v>64</v>
      </c>
      <c r="L55" s="27"/>
      <c r="M55" s="27"/>
      <c r="N55" s="27"/>
      <c r="O55" s="27"/>
      <c r="P55" s="27"/>
      <c r="Q55" s="28"/>
      <c r="R55" s="63"/>
    </row>
    <row r="56" spans="1:18" ht="23.25">
      <c r="A56" s="1"/>
      <c r="B56" s="37" t="s">
        <v>39</v>
      </c>
      <c r="C56" s="33" t="s">
        <v>31</v>
      </c>
      <c r="D56" s="33" t="s">
        <v>32</v>
      </c>
      <c r="E56" s="26" t="s">
        <v>146</v>
      </c>
      <c r="F56" s="26" t="s">
        <v>36</v>
      </c>
      <c r="G56" s="83">
        <v>1003220613</v>
      </c>
      <c r="H56" s="33" t="s">
        <v>42</v>
      </c>
      <c r="I56" s="33" t="s">
        <v>213</v>
      </c>
      <c r="J56" s="34"/>
      <c r="K56" s="34" t="s">
        <v>56</v>
      </c>
      <c r="L56" s="27"/>
      <c r="M56" s="27"/>
      <c r="N56" s="27"/>
      <c r="O56" s="27"/>
      <c r="P56" s="27"/>
      <c r="Q56" s="28"/>
      <c r="R56" s="63"/>
    </row>
    <row r="57" spans="1:18" ht="23.25">
      <c r="A57" s="1"/>
      <c r="B57" s="37" t="s">
        <v>39</v>
      </c>
      <c r="C57" s="33" t="s">
        <v>31</v>
      </c>
      <c r="D57" s="33" t="s">
        <v>32</v>
      </c>
      <c r="E57" s="26" t="s">
        <v>147</v>
      </c>
      <c r="F57" s="26" t="s">
        <v>36</v>
      </c>
      <c r="G57" s="83">
        <v>605741389</v>
      </c>
      <c r="H57" s="33" t="s">
        <v>42</v>
      </c>
      <c r="I57" s="33" t="s">
        <v>213</v>
      </c>
      <c r="J57" s="34"/>
      <c r="K57" s="34" t="s">
        <v>50</v>
      </c>
      <c r="L57" s="27"/>
      <c r="M57" s="27"/>
      <c r="N57" s="27"/>
      <c r="O57" s="27"/>
      <c r="P57" s="27"/>
      <c r="Q57" s="28"/>
      <c r="R57" s="63"/>
    </row>
    <row r="58" spans="1:18" ht="23.25">
      <c r="A58" s="1"/>
      <c r="B58" s="37" t="s">
        <v>39</v>
      </c>
      <c r="C58" s="33" t="s">
        <v>31</v>
      </c>
      <c r="D58" s="33" t="s">
        <v>32</v>
      </c>
      <c r="E58" s="26" t="s">
        <v>148</v>
      </c>
      <c r="F58" s="26" t="s">
        <v>36</v>
      </c>
      <c r="G58" s="83">
        <v>506530876</v>
      </c>
      <c r="H58" s="33" t="s">
        <v>42</v>
      </c>
      <c r="I58" s="33" t="s">
        <v>213</v>
      </c>
      <c r="J58" s="34"/>
      <c r="K58" s="34" t="s">
        <v>149</v>
      </c>
      <c r="L58" s="27"/>
      <c r="M58" s="27"/>
      <c r="N58" s="27"/>
      <c r="O58" s="27"/>
      <c r="P58" s="27"/>
      <c r="Q58" s="28"/>
      <c r="R58" s="63"/>
    </row>
    <row r="59" spans="1:18" ht="23.25">
      <c r="A59" s="1"/>
      <c r="B59" s="37" t="s">
        <v>39</v>
      </c>
      <c r="C59" s="33" t="s">
        <v>59</v>
      </c>
      <c r="D59" s="33" t="s">
        <v>32</v>
      </c>
      <c r="E59" s="26" t="s">
        <v>150</v>
      </c>
      <c r="F59" s="26" t="s">
        <v>36</v>
      </c>
      <c r="G59" s="83">
        <v>15557874</v>
      </c>
      <c r="H59" s="33" t="s">
        <v>42</v>
      </c>
      <c r="I59" s="33" t="s">
        <v>213</v>
      </c>
      <c r="J59" s="34"/>
      <c r="K59" s="34" t="s">
        <v>141</v>
      </c>
      <c r="L59" s="34"/>
      <c r="M59" s="34"/>
      <c r="N59" s="34"/>
      <c r="O59" s="34"/>
      <c r="P59" s="34"/>
      <c r="Q59" s="28"/>
      <c r="R59" s="63"/>
    </row>
    <row r="60" spans="1:18" ht="23.25">
      <c r="A60" s="1"/>
      <c r="B60" s="88"/>
      <c r="C60" s="86"/>
      <c r="D60" s="86"/>
      <c r="E60" s="41"/>
      <c r="F60" s="41"/>
      <c r="G60" s="42"/>
      <c r="H60" s="86"/>
      <c r="I60" s="86"/>
      <c r="J60" s="87"/>
      <c r="K60" s="87"/>
      <c r="L60" s="87"/>
      <c r="M60" s="87"/>
      <c r="N60" s="87"/>
      <c r="O60" s="87"/>
      <c r="P60" s="87"/>
      <c r="Q60" s="44"/>
      <c r="R60" s="63"/>
    </row>
    <row r="61" spans="1:18" ht="23.25">
      <c r="A61" s="1"/>
      <c r="B61" s="122"/>
      <c r="C61" s="33"/>
      <c r="D61" s="33"/>
      <c r="E61" s="124"/>
      <c r="F61" s="125"/>
      <c r="G61" s="125"/>
      <c r="H61" s="33"/>
      <c r="I61" s="33"/>
      <c r="J61" s="34"/>
      <c r="K61" s="34"/>
      <c r="L61" s="34"/>
      <c r="M61" s="34"/>
      <c r="N61" s="34"/>
      <c r="O61" s="34"/>
      <c r="P61" s="34"/>
      <c r="Q61" s="28"/>
      <c r="R61" s="63"/>
    </row>
    <row r="62" spans="1:18" ht="23.25">
      <c r="A62" s="1"/>
      <c r="B62" s="122"/>
      <c r="C62" s="33"/>
      <c r="D62" s="33"/>
      <c r="E62" s="26"/>
      <c r="F62" s="30"/>
      <c r="G62" s="123"/>
      <c r="H62" s="33"/>
      <c r="I62" s="33"/>
      <c r="J62" s="34"/>
      <c r="K62" s="34"/>
      <c r="L62" s="34"/>
      <c r="M62" s="34"/>
      <c r="N62" s="34"/>
      <c r="O62" s="34"/>
      <c r="P62" s="34"/>
      <c r="Q62" s="28"/>
      <c r="R62" s="63"/>
    </row>
    <row r="63" spans="1:18" ht="23.25">
      <c r="A63" s="1"/>
      <c r="B63" s="38" t="s">
        <v>25</v>
      </c>
      <c r="C63" s="33" t="s">
        <v>36</v>
      </c>
      <c r="D63" s="33" t="s">
        <v>36</v>
      </c>
      <c r="E63" s="26" t="s">
        <v>36</v>
      </c>
      <c r="F63" s="26" t="s">
        <v>36</v>
      </c>
      <c r="G63" s="84">
        <v>27522985466</v>
      </c>
      <c r="H63" s="33"/>
      <c r="I63" s="33"/>
      <c r="J63" s="34" t="s">
        <v>36</v>
      </c>
      <c r="K63" s="34"/>
      <c r="L63" s="34" t="s">
        <v>36</v>
      </c>
      <c r="M63" s="34" t="s">
        <v>36</v>
      </c>
      <c r="N63" s="34" t="s">
        <v>36</v>
      </c>
      <c r="O63" s="34" t="s">
        <v>36</v>
      </c>
      <c r="P63" s="34" t="s">
        <v>36</v>
      </c>
      <c r="Q63" s="28"/>
      <c r="R63" s="63"/>
    </row>
    <row r="64" spans="1:18" ht="23.25">
      <c r="A64" s="1"/>
      <c r="B64" s="37" t="s">
        <v>36</v>
      </c>
      <c r="C64" s="33" t="s">
        <v>36</v>
      </c>
      <c r="D64" s="33" t="s">
        <v>36</v>
      </c>
      <c r="E64" s="26" t="s">
        <v>36</v>
      </c>
      <c r="F64" s="26" t="s">
        <v>36</v>
      </c>
      <c r="G64" s="30"/>
      <c r="H64" s="33"/>
      <c r="I64" s="33"/>
      <c r="J64" s="34" t="s">
        <v>36</v>
      </c>
      <c r="K64" s="34"/>
      <c r="L64" s="34" t="s">
        <v>36</v>
      </c>
      <c r="M64" s="34" t="s">
        <v>36</v>
      </c>
      <c r="N64" s="34" t="s">
        <v>36</v>
      </c>
      <c r="O64" s="34" t="s">
        <v>36</v>
      </c>
      <c r="P64" s="34" t="s">
        <v>36</v>
      </c>
      <c r="Q64" s="28"/>
      <c r="R64" s="63"/>
    </row>
    <row r="65" spans="1:18" ht="23.25">
      <c r="A65" s="1"/>
      <c r="B65" s="37" t="s">
        <v>65</v>
      </c>
      <c r="C65" s="33" t="s">
        <v>59</v>
      </c>
      <c r="D65" s="33" t="s">
        <v>66</v>
      </c>
      <c r="E65" s="26" t="s">
        <v>151</v>
      </c>
      <c r="F65" s="26"/>
      <c r="G65" s="83">
        <v>-1420279282</v>
      </c>
      <c r="H65" s="33" t="s">
        <v>40</v>
      </c>
      <c r="I65" s="33"/>
      <c r="J65" s="34" t="s">
        <v>152</v>
      </c>
      <c r="K65" s="34"/>
      <c r="L65" s="34"/>
      <c r="M65" s="34"/>
      <c r="N65" s="34"/>
      <c r="O65" s="34"/>
      <c r="P65" s="34"/>
      <c r="Q65" s="39"/>
      <c r="R65" s="63"/>
    </row>
    <row r="66" spans="1:18" ht="23.25">
      <c r="A66" s="1"/>
      <c r="B66" s="37" t="s">
        <v>65</v>
      </c>
      <c r="C66" s="33" t="s">
        <v>59</v>
      </c>
      <c r="D66" s="33" t="s">
        <v>66</v>
      </c>
      <c r="E66" s="26" t="s">
        <v>153</v>
      </c>
      <c r="F66" s="26"/>
      <c r="G66" s="83">
        <v>178648221</v>
      </c>
      <c r="H66" s="33" t="s">
        <v>40</v>
      </c>
      <c r="I66" s="33"/>
      <c r="J66" s="34" t="s">
        <v>154</v>
      </c>
      <c r="K66" s="34"/>
      <c r="L66" s="34"/>
      <c r="M66" s="34"/>
      <c r="N66" s="34"/>
      <c r="O66" s="34"/>
      <c r="P66" s="34"/>
      <c r="Q66" s="39"/>
      <c r="R66" s="63"/>
    </row>
    <row r="67" spans="1:18" ht="23.25">
      <c r="A67" s="1"/>
      <c r="B67" s="37" t="s">
        <v>67</v>
      </c>
      <c r="C67" s="33" t="s">
        <v>59</v>
      </c>
      <c r="D67" s="33" t="s">
        <v>66</v>
      </c>
      <c r="E67" s="26" t="s">
        <v>155</v>
      </c>
      <c r="F67" s="26"/>
      <c r="G67" s="83">
        <v>14565000</v>
      </c>
      <c r="H67" s="33" t="s">
        <v>68</v>
      </c>
      <c r="I67" s="33"/>
      <c r="J67" s="34" t="s">
        <v>156</v>
      </c>
      <c r="K67" s="34"/>
      <c r="L67" s="34"/>
      <c r="M67" s="34"/>
      <c r="N67" s="34"/>
      <c r="O67" s="34"/>
      <c r="P67" s="34"/>
      <c r="Q67" s="39"/>
      <c r="R67" s="63"/>
    </row>
    <row r="68" spans="1:18" ht="23.25">
      <c r="A68" s="1"/>
      <c r="B68" s="37" t="s">
        <v>35</v>
      </c>
      <c r="C68" s="33" t="s">
        <v>59</v>
      </c>
      <c r="D68" s="33" t="s">
        <v>66</v>
      </c>
      <c r="E68" s="26" t="s">
        <v>157</v>
      </c>
      <c r="F68" s="26"/>
      <c r="G68" s="83">
        <v>833435781</v>
      </c>
      <c r="H68" s="33" t="s">
        <v>69</v>
      </c>
      <c r="I68" s="26"/>
      <c r="J68" s="34"/>
      <c r="K68" s="34"/>
      <c r="L68" s="34" t="s">
        <v>106</v>
      </c>
      <c r="M68" s="34"/>
      <c r="N68" s="34"/>
      <c r="O68" s="34"/>
      <c r="P68" s="34"/>
      <c r="Q68" s="28"/>
      <c r="R68" s="63"/>
    </row>
    <row r="69" spans="1:18" ht="23.25">
      <c r="A69" s="1"/>
      <c r="B69" s="37" t="s">
        <v>70</v>
      </c>
      <c r="C69" s="33" t="s">
        <v>59</v>
      </c>
      <c r="D69" s="33" t="s">
        <v>66</v>
      </c>
      <c r="E69" s="26" t="s">
        <v>158</v>
      </c>
      <c r="F69" s="26" t="s">
        <v>36</v>
      </c>
      <c r="G69" s="83">
        <v>5664249150</v>
      </c>
      <c r="H69" s="33" t="s">
        <v>71</v>
      </c>
      <c r="I69" s="26"/>
      <c r="J69" s="34"/>
      <c r="K69" s="34"/>
      <c r="L69" s="34" t="s">
        <v>86</v>
      </c>
      <c r="M69" s="34"/>
      <c r="N69" s="34"/>
      <c r="O69" s="34"/>
      <c r="P69" s="34"/>
      <c r="Q69" s="28"/>
      <c r="R69" s="63"/>
    </row>
    <row r="70" spans="1:18" ht="23.25">
      <c r="A70" s="1"/>
      <c r="B70" s="37" t="s">
        <v>70</v>
      </c>
      <c r="C70" s="33" t="s">
        <v>59</v>
      </c>
      <c r="D70" s="33" t="s">
        <v>66</v>
      </c>
      <c r="E70" s="26" t="s">
        <v>159</v>
      </c>
      <c r="F70" s="26"/>
      <c r="G70" s="83">
        <v>17012880000</v>
      </c>
      <c r="H70" s="33" t="s">
        <v>71</v>
      </c>
      <c r="I70" s="26"/>
      <c r="J70" s="34"/>
      <c r="K70" s="34"/>
      <c r="L70" s="34" t="s">
        <v>160</v>
      </c>
      <c r="M70" s="34"/>
      <c r="N70" s="34"/>
      <c r="O70" s="34"/>
      <c r="P70" s="34"/>
      <c r="Q70" s="28"/>
      <c r="R70" s="63"/>
    </row>
    <row r="71" spans="1:18" ht="23.25">
      <c r="A71" s="1"/>
      <c r="B71" s="37" t="s">
        <v>72</v>
      </c>
      <c r="C71" s="33" t="s">
        <v>161</v>
      </c>
      <c r="D71" s="33" t="s">
        <v>66</v>
      </c>
      <c r="E71" s="26" t="s">
        <v>162</v>
      </c>
      <c r="F71" s="26"/>
      <c r="G71" s="83">
        <v>98909047</v>
      </c>
      <c r="H71" s="33" t="s">
        <v>71</v>
      </c>
      <c r="I71" s="26"/>
      <c r="J71" s="34"/>
      <c r="K71" s="34"/>
      <c r="L71" s="34"/>
      <c r="M71" s="34"/>
      <c r="N71" s="34"/>
      <c r="O71" s="34"/>
      <c r="P71" s="34" t="s">
        <v>73</v>
      </c>
      <c r="Q71" s="28"/>
      <c r="R71" s="63"/>
    </row>
    <row r="72" spans="1:18" ht="23.25">
      <c r="A72" s="1"/>
      <c r="B72" s="37" t="s">
        <v>39</v>
      </c>
      <c r="C72" s="33" t="s">
        <v>31</v>
      </c>
      <c r="D72" s="33" t="s">
        <v>66</v>
      </c>
      <c r="E72" s="26" t="s">
        <v>163</v>
      </c>
      <c r="F72" s="26" t="s">
        <v>36</v>
      </c>
      <c r="G72" s="83">
        <v>529573483</v>
      </c>
      <c r="H72" s="33" t="s">
        <v>164</v>
      </c>
      <c r="I72" s="26"/>
      <c r="J72" s="34" t="s">
        <v>165</v>
      </c>
      <c r="K72" s="34"/>
      <c r="L72" s="34"/>
      <c r="M72" s="34"/>
      <c r="N72" s="34"/>
      <c r="O72" s="34"/>
      <c r="P72" s="34"/>
      <c r="Q72" s="28"/>
      <c r="R72" s="63"/>
    </row>
    <row r="73" spans="1:18" ht="23.25">
      <c r="A73" s="1"/>
      <c r="B73" s="37" t="s">
        <v>39</v>
      </c>
      <c r="C73" s="33" t="s">
        <v>59</v>
      </c>
      <c r="D73" s="33" t="s">
        <v>66</v>
      </c>
      <c r="E73" s="26" t="s">
        <v>166</v>
      </c>
      <c r="F73" s="26" t="s">
        <v>36</v>
      </c>
      <c r="G73" s="83">
        <v>416276424</v>
      </c>
      <c r="H73" s="33" t="s">
        <v>40</v>
      </c>
      <c r="I73" s="26"/>
      <c r="J73" s="34"/>
      <c r="K73" s="34"/>
      <c r="L73" s="34" t="s">
        <v>89</v>
      </c>
      <c r="M73" s="34"/>
      <c r="N73" s="34"/>
      <c r="O73" s="34"/>
      <c r="P73" s="34"/>
      <c r="Q73" s="28"/>
      <c r="R73" s="63"/>
    </row>
    <row r="74" spans="1:18" ht="23.25">
      <c r="A74" s="1"/>
      <c r="B74" s="37" t="s">
        <v>39</v>
      </c>
      <c r="C74" s="33" t="s">
        <v>59</v>
      </c>
      <c r="D74" s="33" t="s">
        <v>66</v>
      </c>
      <c r="E74" s="26" t="s">
        <v>167</v>
      </c>
      <c r="F74" s="26" t="s">
        <v>36</v>
      </c>
      <c r="G74" s="83">
        <v>510879671</v>
      </c>
      <c r="H74" s="33" t="s">
        <v>42</v>
      </c>
      <c r="I74" s="26"/>
      <c r="J74" s="34"/>
      <c r="K74" s="34"/>
      <c r="L74" s="34"/>
      <c r="M74" s="34"/>
      <c r="N74" s="34"/>
      <c r="O74" s="34"/>
      <c r="P74" s="34" t="s">
        <v>168</v>
      </c>
      <c r="Q74" s="28"/>
      <c r="R74" s="63"/>
    </row>
    <row r="75" spans="1:18" ht="23.25">
      <c r="A75" s="1"/>
      <c r="B75" s="37" t="s">
        <v>39</v>
      </c>
      <c r="C75" s="33" t="s">
        <v>31</v>
      </c>
      <c r="D75" s="33" t="s">
        <v>66</v>
      </c>
      <c r="E75" s="26" t="s">
        <v>169</v>
      </c>
      <c r="F75" s="26" t="s">
        <v>36</v>
      </c>
      <c r="G75" s="83">
        <v>511599580</v>
      </c>
      <c r="H75" s="33" t="s">
        <v>170</v>
      </c>
      <c r="I75" s="26"/>
      <c r="J75" s="34"/>
      <c r="K75" s="34"/>
      <c r="L75" s="34"/>
      <c r="M75" s="34"/>
      <c r="N75" s="34"/>
      <c r="O75" s="34"/>
      <c r="P75" s="34" t="s">
        <v>171</v>
      </c>
      <c r="Q75" s="28"/>
      <c r="R75" s="63"/>
    </row>
    <row r="76" spans="1:18" ht="23.25">
      <c r="A76" s="1"/>
      <c r="B76" s="37" t="s">
        <v>39</v>
      </c>
      <c r="C76" s="33" t="s">
        <v>31</v>
      </c>
      <c r="D76" s="33" t="s">
        <v>66</v>
      </c>
      <c r="E76" s="26" t="s">
        <v>172</v>
      </c>
      <c r="F76" s="26" t="s">
        <v>36</v>
      </c>
      <c r="G76" s="83">
        <v>848048760</v>
      </c>
      <c r="H76" s="33" t="s">
        <v>137</v>
      </c>
      <c r="I76" s="26"/>
      <c r="J76" s="34"/>
      <c r="K76" s="34"/>
      <c r="L76" s="34" t="s">
        <v>173</v>
      </c>
      <c r="M76" s="34"/>
      <c r="N76" s="34"/>
      <c r="O76" s="34"/>
      <c r="P76" s="34"/>
      <c r="Q76" s="28"/>
      <c r="R76" s="63"/>
    </row>
    <row r="77" spans="1:18" ht="23.25">
      <c r="A77" s="1"/>
      <c r="B77" s="37" t="s">
        <v>39</v>
      </c>
      <c r="C77" s="33" t="s">
        <v>59</v>
      </c>
      <c r="D77" s="33" t="s">
        <v>66</v>
      </c>
      <c r="E77" s="26" t="s">
        <v>174</v>
      </c>
      <c r="F77" s="26" t="s">
        <v>36</v>
      </c>
      <c r="G77" s="83">
        <v>331445600</v>
      </c>
      <c r="H77" s="33" t="s">
        <v>68</v>
      </c>
      <c r="I77" s="33" t="s">
        <v>175</v>
      </c>
      <c r="J77" s="34"/>
      <c r="K77" s="34"/>
      <c r="L77" s="34" t="s">
        <v>88</v>
      </c>
      <c r="M77" s="34"/>
      <c r="N77" s="34"/>
      <c r="O77" s="34"/>
      <c r="P77" s="34"/>
      <c r="Q77" s="28"/>
      <c r="R77" s="63"/>
    </row>
    <row r="78" spans="1:18" ht="23.25">
      <c r="A78" s="1"/>
      <c r="B78" s="37" t="s">
        <v>39</v>
      </c>
      <c r="C78" s="33" t="s">
        <v>59</v>
      </c>
      <c r="D78" s="33" t="s">
        <v>66</v>
      </c>
      <c r="E78" s="26" t="s">
        <v>176</v>
      </c>
      <c r="F78" s="26" t="s">
        <v>36</v>
      </c>
      <c r="G78" s="83">
        <v>118873581</v>
      </c>
      <c r="H78" s="33" t="s">
        <v>170</v>
      </c>
      <c r="I78" s="33" t="s">
        <v>175</v>
      </c>
      <c r="J78" s="34"/>
      <c r="K78" s="34"/>
      <c r="L78" s="34" t="s">
        <v>177</v>
      </c>
      <c r="M78" s="34"/>
      <c r="N78" s="34"/>
      <c r="O78" s="34"/>
      <c r="P78" s="34"/>
      <c r="Q78" s="28"/>
      <c r="R78" s="63"/>
    </row>
    <row r="79" spans="1:18" ht="23.25">
      <c r="A79" s="1"/>
      <c r="B79" s="37" t="s">
        <v>39</v>
      </c>
      <c r="C79" s="33" t="s">
        <v>59</v>
      </c>
      <c r="D79" s="33" t="s">
        <v>66</v>
      </c>
      <c r="E79" s="26" t="s">
        <v>178</v>
      </c>
      <c r="F79" s="26" t="s">
        <v>36</v>
      </c>
      <c r="G79" s="83">
        <v>69839550</v>
      </c>
      <c r="H79" s="33" t="s">
        <v>68</v>
      </c>
      <c r="I79" s="26"/>
      <c r="J79" s="34" t="s">
        <v>179</v>
      </c>
      <c r="K79" s="34"/>
      <c r="L79" s="34"/>
      <c r="M79" s="34"/>
      <c r="N79" s="34"/>
      <c r="O79" s="34"/>
      <c r="P79" s="34"/>
      <c r="Q79" s="28"/>
      <c r="R79" s="63"/>
    </row>
    <row r="80" spans="1:18" ht="23.25">
      <c r="A80" s="1"/>
      <c r="B80" s="37" t="s">
        <v>39</v>
      </c>
      <c r="C80" s="33" t="s">
        <v>59</v>
      </c>
      <c r="D80" s="33" t="s">
        <v>66</v>
      </c>
      <c r="E80" s="26" t="s">
        <v>180</v>
      </c>
      <c r="F80" s="26" t="s">
        <v>36</v>
      </c>
      <c r="G80" s="83">
        <v>705450</v>
      </c>
      <c r="H80" s="33" t="s">
        <v>68</v>
      </c>
      <c r="I80" s="26"/>
      <c r="J80" s="34" t="s">
        <v>179</v>
      </c>
      <c r="K80" s="34"/>
      <c r="L80" s="34"/>
      <c r="M80" s="34"/>
      <c r="N80" s="34"/>
      <c r="O80" s="34"/>
      <c r="P80" s="34"/>
      <c r="Q80" s="28"/>
      <c r="R80" s="63"/>
    </row>
    <row r="81" spans="1:18" ht="23.25">
      <c r="A81" s="1"/>
      <c r="B81" s="37" t="s">
        <v>39</v>
      </c>
      <c r="C81" s="33" t="s">
        <v>59</v>
      </c>
      <c r="D81" s="33" t="s">
        <v>66</v>
      </c>
      <c r="E81" s="26" t="s">
        <v>181</v>
      </c>
      <c r="F81" s="26" t="s">
        <v>36</v>
      </c>
      <c r="G81" s="83">
        <v>6019840</v>
      </c>
      <c r="H81" s="33" t="s">
        <v>68</v>
      </c>
      <c r="I81" s="26"/>
      <c r="J81" s="34" t="s">
        <v>179</v>
      </c>
      <c r="K81" s="34"/>
      <c r="L81" s="34"/>
      <c r="M81" s="34"/>
      <c r="N81" s="34"/>
      <c r="O81" s="34"/>
      <c r="P81" s="34"/>
      <c r="Q81" s="28"/>
      <c r="R81" s="63"/>
    </row>
    <row r="82" spans="1:18" ht="23.25">
      <c r="A82" s="1"/>
      <c r="B82" s="37" t="s">
        <v>39</v>
      </c>
      <c r="C82" s="33" t="s">
        <v>59</v>
      </c>
      <c r="D82" s="33" t="s">
        <v>66</v>
      </c>
      <c r="E82" s="26" t="s">
        <v>182</v>
      </c>
      <c r="F82" s="26"/>
      <c r="G82" s="83">
        <v>22104100</v>
      </c>
      <c r="H82" s="33" t="s">
        <v>68</v>
      </c>
      <c r="I82" s="26"/>
      <c r="J82" s="34" t="s">
        <v>179</v>
      </c>
      <c r="K82" s="34"/>
      <c r="L82" s="34"/>
      <c r="M82" s="34"/>
      <c r="N82" s="34"/>
      <c r="O82" s="34"/>
      <c r="P82" s="34"/>
      <c r="Q82" s="28"/>
      <c r="R82" s="63"/>
    </row>
    <row r="83" spans="1:18" ht="23.25">
      <c r="A83" s="1"/>
      <c r="B83" s="37" t="s">
        <v>39</v>
      </c>
      <c r="C83" s="33" t="s">
        <v>59</v>
      </c>
      <c r="D83" s="33" t="s">
        <v>66</v>
      </c>
      <c r="E83" s="26" t="s">
        <v>183</v>
      </c>
      <c r="F83" s="26"/>
      <c r="G83" s="83">
        <v>5925780</v>
      </c>
      <c r="H83" s="33" t="s">
        <v>68</v>
      </c>
      <c r="I83" s="26"/>
      <c r="J83" s="34" t="s">
        <v>179</v>
      </c>
      <c r="K83" s="34"/>
      <c r="L83" s="34"/>
      <c r="M83" s="34"/>
      <c r="N83" s="34"/>
      <c r="O83" s="34"/>
      <c r="P83" s="34"/>
      <c r="Q83" s="28"/>
      <c r="R83" s="63"/>
    </row>
    <row r="84" spans="1:18" ht="23.25">
      <c r="A84" s="1"/>
      <c r="B84" s="37" t="s">
        <v>39</v>
      </c>
      <c r="C84" s="33" t="s">
        <v>59</v>
      </c>
      <c r="D84" s="33" t="s">
        <v>66</v>
      </c>
      <c r="E84" s="26" t="s">
        <v>184</v>
      </c>
      <c r="F84" s="26"/>
      <c r="G84" s="83">
        <v>376240</v>
      </c>
      <c r="H84" s="33" t="s">
        <v>68</v>
      </c>
      <c r="I84" s="26"/>
      <c r="J84" s="34" t="s">
        <v>179</v>
      </c>
      <c r="K84" s="34"/>
      <c r="L84" s="34"/>
      <c r="M84" s="34"/>
      <c r="N84" s="34"/>
      <c r="O84" s="34"/>
      <c r="P84" s="34"/>
      <c r="Q84" s="28"/>
      <c r="R84" s="63"/>
    </row>
    <row r="85" spans="1:18" ht="23.25">
      <c r="A85" s="1"/>
      <c r="B85" s="37" t="s">
        <v>39</v>
      </c>
      <c r="C85" s="33" t="s">
        <v>59</v>
      </c>
      <c r="D85" s="33" t="s">
        <v>66</v>
      </c>
      <c r="E85" s="26" t="s">
        <v>185</v>
      </c>
      <c r="F85" s="26"/>
      <c r="G85" s="83">
        <v>1693080</v>
      </c>
      <c r="H85" s="33" t="s">
        <v>68</v>
      </c>
      <c r="I85" s="26"/>
      <c r="J85" s="34" t="s">
        <v>179</v>
      </c>
      <c r="K85" s="34"/>
      <c r="L85" s="34"/>
      <c r="M85" s="34"/>
      <c r="N85" s="34"/>
      <c r="O85" s="34"/>
      <c r="P85" s="34"/>
      <c r="Q85" s="28"/>
      <c r="R85" s="63"/>
    </row>
    <row r="86" spans="1:18" ht="23.25">
      <c r="A86" s="1"/>
      <c r="B86" s="37" t="s">
        <v>39</v>
      </c>
      <c r="C86" s="33" t="s">
        <v>59</v>
      </c>
      <c r="D86" s="33" t="s">
        <v>66</v>
      </c>
      <c r="E86" s="26" t="s">
        <v>186</v>
      </c>
      <c r="F86" s="26"/>
      <c r="G86" s="83">
        <v>94060</v>
      </c>
      <c r="H86" s="33" t="s">
        <v>68</v>
      </c>
      <c r="I86" s="26"/>
      <c r="J86" s="34" t="s">
        <v>179</v>
      </c>
      <c r="K86" s="34"/>
      <c r="L86" s="34"/>
      <c r="M86" s="34"/>
      <c r="N86" s="34"/>
      <c r="O86" s="34"/>
      <c r="P86" s="34"/>
      <c r="Q86" s="28"/>
      <c r="R86" s="63"/>
    </row>
    <row r="87" spans="1:18" ht="23.25">
      <c r="A87" s="1"/>
      <c r="B87" s="37" t="s">
        <v>39</v>
      </c>
      <c r="C87" s="33" t="s">
        <v>59</v>
      </c>
      <c r="D87" s="33" t="s">
        <v>66</v>
      </c>
      <c r="E87" s="26" t="s">
        <v>187</v>
      </c>
      <c r="F87" s="26"/>
      <c r="G87" s="83">
        <v>2821800</v>
      </c>
      <c r="H87" s="33" t="s">
        <v>68</v>
      </c>
      <c r="I87" s="26"/>
      <c r="J87" s="34" t="s">
        <v>179</v>
      </c>
      <c r="K87" s="34"/>
      <c r="L87" s="34"/>
      <c r="M87" s="34"/>
      <c r="N87" s="34"/>
      <c r="O87" s="34"/>
      <c r="P87" s="34"/>
      <c r="Q87" s="28"/>
      <c r="R87" s="63"/>
    </row>
    <row r="88" spans="1:18" ht="23.25">
      <c r="A88" s="1"/>
      <c r="B88" s="37" t="s">
        <v>39</v>
      </c>
      <c r="C88" s="33" t="s">
        <v>59</v>
      </c>
      <c r="D88" s="33" t="s">
        <v>66</v>
      </c>
      <c r="E88" s="26" t="s">
        <v>188</v>
      </c>
      <c r="F88" s="26"/>
      <c r="G88" s="83">
        <v>51733000</v>
      </c>
      <c r="H88" s="33" t="s">
        <v>68</v>
      </c>
      <c r="I88" s="26"/>
      <c r="J88" s="34" t="s">
        <v>179</v>
      </c>
      <c r="K88" s="34"/>
      <c r="L88" s="34"/>
      <c r="M88" s="34"/>
      <c r="N88" s="34"/>
      <c r="O88" s="34"/>
      <c r="P88" s="34"/>
      <c r="Q88" s="28"/>
      <c r="R88" s="63"/>
    </row>
    <row r="89" spans="1:18" ht="23.25">
      <c r="A89" s="1"/>
      <c r="B89" s="37" t="s">
        <v>39</v>
      </c>
      <c r="C89" s="33" t="s">
        <v>59</v>
      </c>
      <c r="D89" s="33" t="s">
        <v>66</v>
      </c>
      <c r="E89" s="26" t="s">
        <v>189</v>
      </c>
      <c r="F89" s="26"/>
      <c r="G89" s="83">
        <v>14109000</v>
      </c>
      <c r="H89" s="33" t="s">
        <v>68</v>
      </c>
      <c r="I89" s="26"/>
      <c r="J89" s="34" t="s">
        <v>179</v>
      </c>
      <c r="K89" s="34"/>
      <c r="L89" s="34"/>
      <c r="M89" s="34"/>
      <c r="N89" s="34"/>
      <c r="O89" s="34"/>
      <c r="P89" s="34"/>
      <c r="Q89" s="28"/>
      <c r="R89" s="63"/>
    </row>
    <row r="90" spans="1:18" ht="23.25">
      <c r="A90" s="1"/>
      <c r="B90" s="37" t="s">
        <v>39</v>
      </c>
      <c r="C90" s="33" t="s">
        <v>59</v>
      </c>
      <c r="D90" s="33" t="s">
        <v>66</v>
      </c>
      <c r="E90" s="26" t="s">
        <v>190</v>
      </c>
      <c r="F90" s="26"/>
      <c r="G90" s="83">
        <v>9406000</v>
      </c>
      <c r="H90" s="33" t="s">
        <v>68</v>
      </c>
      <c r="I90" s="26"/>
      <c r="J90" s="34" t="s">
        <v>179</v>
      </c>
      <c r="K90" s="34"/>
      <c r="L90" s="34"/>
      <c r="M90" s="34"/>
      <c r="N90" s="34"/>
      <c r="O90" s="34"/>
      <c r="P90" s="34"/>
      <c r="Q90" s="28"/>
      <c r="R90" s="63"/>
    </row>
    <row r="91" spans="1:18" ht="23.25">
      <c r="A91" s="1"/>
      <c r="B91" s="37" t="s">
        <v>39</v>
      </c>
      <c r="C91" s="33" t="s">
        <v>59</v>
      </c>
      <c r="D91" s="33" t="s">
        <v>66</v>
      </c>
      <c r="E91" s="26" t="s">
        <v>191</v>
      </c>
      <c r="F91" s="26"/>
      <c r="G91" s="83">
        <v>9406000</v>
      </c>
      <c r="H91" s="33" t="s">
        <v>68</v>
      </c>
      <c r="I91" s="26"/>
      <c r="J91" s="34" t="s">
        <v>179</v>
      </c>
      <c r="K91" s="34"/>
      <c r="L91" s="34"/>
      <c r="M91" s="34"/>
      <c r="N91" s="34"/>
      <c r="O91" s="34"/>
      <c r="P91" s="34"/>
      <c r="Q91" s="28"/>
      <c r="R91" s="63"/>
    </row>
    <row r="92" spans="1:18" ht="23.25">
      <c r="A92" s="1"/>
      <c r="B92" s="37" t="s">
        <v>39</v>
      </c>
      <c r="C92" s="33" t="s">
        <v>59</v>
      </c>
      <c r="D92" s="33" t="s">
        <v>66</v>
      </c>
      <c r="E92" s="26" t="s">
        <v>192</v>
      </c>
      <c r="F92" s="26"/>
      <c r="G92" s="83">
        <v>9406000</v>
      </c>
      <c r="H92" s="33" t="s">
        <v>68</v>
      </c>
      <c r="I92" s="26"/>
      <c r="J92" s="34" t="s">
        <v>179</v>
      </c>
      <c r="K92" s="34"/>
      <c r="L92" s="34"/>
      <c r="M92" s="34"/>
      <c r="N92" s="34"/>
      <c r="O92" s="34"/>
      <c r="P92" s="34"/>
      <c r="Q92" s="28"/>
      <c r="R92" s="63"/>
    </row>
    <row r="93" spans="1:18" ht="23.25">
      <c r="A93" s="1"/>
      <c r="B93" s="37" t="s">
        <v>39</v>
      </c>
      <c r="C93" s="33" t="s">
        <v>59</v>
      </c>
      <c r="D93" s="33" t="s">
        <v>66</v>
      </c>
      <c r="E93" s="26" t="s">
        <v>193</v>
      </c>
      <c r="F93" s="26"/>
      <c r="G93" s="83">
        <v>4703000</v>
      </c>
      <c r="H93" s="33" t="s">
        <v>68</v>
      </c>
      <c r="I93" s="26"/>
      <c r="J93" s="34" t="s">
        <v>179</v>
      </c>
      <c r="K93" s="34"/>
      <c r="L93" s="34"/>
      <c r="M93" s="34"/>
      <c r="N93" s="34"/>
      <c r="O93" s="34"/>
      <c r="P93" s="34"/>
      <c r="Q93" s="28"/>
      <c r="R93" s="63"/>
    </row>
    <row r="94" spans="1:18" ht="23.25">
      <c r="A94" s="1"/>
      <c r="B94" s="37" t="s">
        <v>39</v>
      </c>
      <c r="C94" s="33" t="s">
        <v>59</v>
      </c>
      <c r="D94" s="33" t="s">
        <v>66</v>
      </c>
      <c r="E94" s="26" t="s">
        <v>194</v>
      </c>
      <c r="F94" s="26"/>
      <c r="G94" s="83">
        <v>4703000</v>
      </c>
      <c r="H94" s="33" t="s">
        <v>68</v>
      </c>
      <c r="I94" s="26"/>
      <c r="J94" s="34" t="s">
        <v>179</v>
      </c>
      <c r="K94" s="34"/>
      <c r="L94" s="34"/>
      <c r="M94" s="34"/>
      <c r="N94" s="34"/>
      <c r="O94" s="34"/>
      <c r="P94" s="34"/>
      <c r="Q94" s="28"/>
      <c r="R94" s="63"/>
    </row>
    <row r="95" spans="1:18" ht="23.25">
      <c r="A95" s="1"/>
      <c r="B95" s="37" t="s">
        <v>39</v>
      </c>
      <c r="C95" s="33" t="s">
        <v>59</v>
      </c>
      <c r="D95" s="33" t="s">
        <v>66</v>
      </c>
      <c r="E95" s="26" t="s">
        <v>195</v>
      </c>
      <c r="F95" s="26"/>
      <c r="G95" s="83">
        <v>23515000</v>
      </c>
      <c r="H95" s="33" t="s">
        <v>68</v>
      </c>
      <c r="I95" s="26"/>
      <c r="J95" s="34" t="s">
        <v>179</v>
      </c>
      <c r="K95" s="34"/>
      <c r="L95" s="34"/>
      <c r="M95" s="34"/>
      <c r="N95" s="34"/>
      <c r="O95" s="34"/>
      <c r="P95" s="34"/>
      <c r="Q95" s="28"/>
      <c r="R95" s="63"/>
    </row>
    <row r="96" spans="1:18" ht="23.25">
      <c r="A96" s="1"/>
      <c r="B96" s="37" t="s">
        <v>39</v>
      </c>
      <c r="C96" s="33" t="s">
        <v>59</v>
      </c>
      <c r="D96" s="33" t="s">
        <v>66</v>
      </c>
      <c r="E96" s="26" t="s">
        <v>196</v>
      </c>
      <c r="F96" s="26"/>
      <c r="G96" s="83">
        <v>14109000</v>
      </c>
      <c r="H96" s="33" t="s">
        <v>68</v>
      </c>
      <c r="I96" s="26"/>
      <c r="J96" s="34" t="s">
        <v>179</v>
      </c>
      <c r="K96" s="34"/>
      <c r="L96" s="34"/>
      <c r="M96" s="34"/>
      <c r="N96" s="34"/>
      <c r="O96" s="34"/>
      <c r="P96" s="34"/>
      <c r="Q96" s="28"/>
      <c r="R96" s="63"/>
    </row>
    <row r="97" spans="1:18" ht="23.25">
      <c r="A97" s="1"/>
      <c r="B97" s="37" t="s">
        <v>39</v>
      </c>
      <c r="C97" s="33" t="s">
        <v>59</v>
      </c>
      <c r="D97" s="33" t="s">
        <v>66</v>
      </c>
      <c r="E97" s="26" t="s">
        <v>197</v>
      </c>
      <c r="F97" s="26"/>
      <c r="G97" s="83">
        <v>8465400</v>
      </c>
      <c r="H97" s="33" t="s">
        <v>68</v>
      </c>
      <c r="I97" s="26"/>
      <c r="J97" s="34" t="s">
        <v>179</v>
      </c>
      <c r="K97" s="34"/>
      <c r="L97" s="34"/>
      <c r="M97" s="34"/>
      <c r="N97" s="34"/>
      <c r="O97" s="34"/>
      <c r="P97" s="34"/>
      <c r="Q97" s="28"/>
      <c r="R97" s="63"/>
    </row>
    <row r="98" spans="1:18" ht="23.25">
      <c r="A98" s="1"/>
      <c r="B98" s="37" t="s">
        <v>39</v>
      </c>
      <c r="C98" s="33" t="s">
        <v>59</v>
      </c>
      <c r="D98" s="33" t="s">
        <v>66</v>
      </c>
      <c r="E98" s="26" t="s">
        <v>198</v>
      </c>
      <c r="F98" s="26"/>
      <c r="G98" s="83">
        <v>5643600</v>
      </c>
      <c r="H98" s="33" t="s">
        <v>68</v>
      </c>
      <c r="I98" s="26"/>
      <c r="J98" s="34" t="s">
        <v>179</v>
      </c>
      <c r="K98" s="34"/>
      <c r="L98" s="34"/>
      <c r="M98" s="34"/>
      <c r="N98" s="34"/>
      <c r="O98" s="34"/>
      <c r="P98" s="34"/>
      <c r="Q98" s="28"/>
      <c r="R98" s="63"/>
    </row>
    <row r="99" spans="1:18" ht="23.25">
      <c r="A99" s="1"/>
      <c r="B99" s="37" t="s">
        <v>39</v>
      </c>
      <c r="C99" s="33" t="s">
        <v>59</v>
      </c>
      <c r="D99" s="33" t="s">
        <v>66</v>
      </c>
      <c r="E99" s="26" t="s">
        <v>199</v>
      </c>
      <c r="F99" s="26"/>
      <c r="G99" s="83">
        <v>4703000</v>
      </c>
      <c r="H99" s="33" t="s">
        <v>68</v>
      </c>
      <c r="I99" s="26"/>
      <c r="J99" s="34" t="s">
        <v>179</v>
      </c>
      <c r="K99" s="34"/>
      <c r="L99" s="34"/>
      <c r="M99" s="34"/>
      <c r="N99" s="34"/>
      <c r="O99" s="34"/>
      <c r="P99" s="34"/>
      <c r="Q99" s="28"/>
      <c r="R99" s="63"/>
    </row>
    <row r="100" spans="1:18" ht="23.25">
      <c r="A100" s="1"/>
      <c r="B100" s="37" t="s">
        <v>39</v>
      </c>
      <c r="C100" s="33" t="s">
        <v>59</v>
      </c>
      <c r="D100" s="33" t="s">
        <v>66</v>
      </c>
      <c r="E100" s="26" t="s">
        <v>200</v>
      </c>
      <c r="F100" s="26"/>
      <c r="G100" s="83">
        <v>297652950</v>
      </c>
      <c r="H100" s="33" t="s">
        <v>68</v>
      </c>
      <c r="I100" s="26"/>
      <c r="J100" s="34" t="s">
        <v>154</v>
      </c>
      <c r="K100" s="34"/>
      <c r="L100" s="34"/>
      <c r="M100" s="34"/>
      <c r="N100" s="34"/>
      <c r="O100" s="34"/>
      <c r="P100" s="34"/>
      <c r="Q100" s="28"/>
      <c r="R100" s="63"/>
    </row>
    <row r="101" spans="1:18" ht="23.25">
      <c r="A101" s="1"/>
      <c r="B101" s="37" t="s">
        <v>39</v>
      </c>
      <c r="C101" s="33" t="s">
        <v>59</v>
      </c>
      <c r="D101" s="33" t="s">
        <v>66</v>
      </c>
      <c r="E101" s="26" t="s">
        <v>201</v>
      </c>
      <c r="F101" s="26"/>
      <c r="G101" s="83">
        <v>817650000</v>
      </c>
      <c r="H101" s="33" t="s">
        <v>42</v>
      </c>
      <c r="I101" s="26"/>
      <c r="J101" s="34"/>
      <c r="K101" s="34"/>
      <c r="L101" s="34" t="s">
        <v>87</v>
      </c>
      <c r="M101" s="34"/>
      <c r="N101" s="34"/>
      <c r="O101" s="34"/>
      <c r="P101" s="34"/>
      <c r="Q101" s="28"/>
      <c r="R101" s="63"/>
    </row>
    <row r="102" spans="1:18" ht="23.25">
      <c r="A102" s="1"/>
      <c r="B102" s="37" t="s">
        <v>39</v>
      </c>
      <c r="C102" s="33" t="s">
        <v>59</v>
      </c>
      <c r="D102" s="33" t="s">
        <v>66</v>
      </c>
      <c r="E102" s="26" t="s">
        <v>202</v>
      </c>
      <c r="F102" s="26"/>
      <c r="G102" s="83">
        <v>476397500</v>
      </c>
      <c r="H102" s="33" t="s">
        <v>40</v>
      </c>
      <c r="I102" s="26"/>
      <c r="J102" s="34" t="s">
        <v>152</v>
      </c>
      <c r="K102" s="34"/>
      <c r="L102" s="34"/>
      <c r="M102" s="34"/>
      <c r="N102" s="34"/>
      <c r="O102" s="34"/>
      <c r="P102" s="34"/>
      <c r="Q102" s="28"/>
      <c r="R102" s="63"/>
    </row>
    <row r="103" spans="1:18" ht="23.25">
      <c r="A103" s="1"/>
      <c r="B103" s="37" t="s">
        <v>39</v>
      </c>
      <c r="C103" s="33" t="s">
        <v>59</v>
      </c>
      <c r="D103" s="33" t="s">
        <v>66</v>
      </c>
      <c r="E103" s="26" t="s">
        <v>203</v>
      </c>
      <c r="F103" s="26"/>
      <c r="G103" s="83">
        <v>94060</v>
      </c>
      <c r="H103" s="33" t="s">
        <v>68</v>
      </c>
      <c r="I103" s="26"/>
      <c r="J103" s="34" t="s">
        <v>179</v>
      </c>
      <c r="K103" s="34"/>
      <c r="L103" s="34"/>
      <c r="M103" s="34"/>
      <c r="N103" s="34"/>
      <c r="O103" s="34"/>
      <c r="P103" s="34"/>
      <c r="Q103" s="28"/>
      <c r="R103" s="63"/>
    </row>
    <row r="104" spans="1:18" ht="23.25">
      <c r="A104" s="1"/>
      <c r="B104" s="37" t="s">
        <v>39</v>
      </c>
      <c r="C104" s="33" t="s">
        <v>59</v>
      </c>
      <c r="D104" s="33" t="s">
        <v>66</v>
      </c>
      <c r="E104" s="26" t="s">
        <v>204</v>
      </c>
      <c r="F104" s="26"/>
      <c r="G104" s="83">
        <v>12415920</v>
      </c>
      <c r="H104" s="33" t="s">
        <v>68</v>
      </c>
      <c r="I104" s="26"/>
      <c r="J104" s="34" t="s">
        <v>179</v>
      </c>
      <c r="K104" s="34"/>
      <c r="L104" s="34"/>
      <c r="M104" s="34"/>
      <c r="N104" s="34"/>
      <c r="O104" s="34"/>
      <c r="P104" s="34"/>
      <c r="Q104" s="28"/>
      <c r="R104" s="63"/>
    </row>
    <row r="105" spans="1:18" ht="23.25">
      <c r="A105" s="1"/>
      <c r="B105" s="37" t="s">
        <v>39</v>
      </c>
      <c r="C105" s="33" t="s">
        <v>59</v>
      </c>
      <c r="D105" s="33" t="s">
        <v>66</v>
      </c>
      <c r="E105" s="26" t="s">
        <v>205</v>
      </c>
      <c r="F105" s="26"/>
      <c r="G105" s="83">
        <v>188120</v>
      </c>
      <c r="H105" s="33" t="s">
        <v>68</v>
      </c>
      <c r="I105" s="26"/>
      <c r="J105" s="34" t="s">
        <v>179</v>
      </c>
      <c r="K105" s="34"/>
      <c r="L105" s="34"/>
      <c r="M105" s="34"/>
      <c r="N105" s="34"/>
      <c r="O105" s="34"/>
      <c r="P105" s="34"/>
      <c r="Q105" s="28"/>
      <c r="R105" s="63"/>
    </row>
    <row r="106" spans="1:18" ht="23.25">
      <c r="A106" s="1"/>
      <c r="B106" s="37"/>
      <c r="C106" s="33"/>
      <c r="D106" s="33"/>
      <c r="E106" s="26"/>
      <c r="F106" s="26"/>
      <c r="G106" s="30"/>
      <c r="H106" s="33"/>
      <c r="I106" s="26"/>
      <c r="J106" s="34"/>
      <c r="K106" s="34"/>
      <c r="L106" s="34"/>
      <c r="M106" s="34"/>
      <c r="N106" s="34"/>
      <c r="O106" s="34"/>
      <c r="P106" s="34"/>
      <c r="Q106" s="28"/>
      <c r="R106" s="63"/>
    </row>
    <row r="107" spans="1:18" ht="8.25" customHeight="1">
      <c r="A107" s="1"/>
      <c r="B107" s="40"/>
      <c r="C107" s="41"/>
      <c r="D107" s="41"/>
      <c r="E107" s="41"/>
      <c r="F107" s="41"/>
      <c r="G107" s="42"/>
      <c r="H107" s="41"/>
      <c r="I107" s="41"/>
      <c r="J107" s="43"/>
      <c r="K107" s="43"/>
      <c r="L107" s="43"/>
      <c r="M107" s="43"/>
      <c r="N107" s="43"/>
      <c r="O107" s="43"/>
      <c r="P107" s="43"/>
      <c r="Q107" s="44"/>
      <c r="R107" s="63"/>
    </row>
    <row r="108" spans="1:18" ht="23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63"/>
    </row>
    <row r="109" spans="1:18" ht="23.25">
      <c r="A109" s="1"/>
      <c r="B109" s="2"/>
      <c r="C109" s="2"/>
      <c r="D109" s="2"/>
      <c r="E109" s="2"/>
      <c r="F109" s="6"/>
      <c r="G109" s="6"/>
      <c r="H109" s="5"/>
      <c r="I109" s="5"/>
      <c r="J109" s="5"/>
      <c r="K109" s="5"/>
      <c r="L109" s="5"/>
      <c r="M109" s="2"/>
      <c r="N109" s="2"/>
      <c r="O109" s="2"/>
      <c r="P109" s="2"/>
      <c r="Q109" s="2"/>
      <c r="R109" s="63"/>
    </row>
    <row r="110" spans="1:18" ht="23.25">
      <c r="A110" s="1"/>
      <c r="B110" s="2"/>
      <c r="C110" s="2"/>
      <c r="D110" s="2"/>
      <c r="E110" s="2"/>
      <c r="F110" s="6"/>
      <c r="G110" s="6"/>
      <c r="H110" s="5"/>
      <c r="I110" s="5"/>
      <c r="J110" s="5"/>
      <c r="K110" s="5"/>
      <c r="L110" s="5"/>
      <c r="M110" s="16"/>
      <c r="N110" s="2"/>
      <c r="O110" s="2"/>
      <c r="P110" s="2"/>
      <c r="Q110" s="2"/>
      <c r="R110" s="63"/>
    </row>
    <row r="111" spans="1:18" ht="23.25">
      <c r="A111" s="1"/>
      <c r="B111" s="2"/>
      <c r="C111" s="2"/>
      <c r="D111" s="2"/>
      <c r="E111" s="2"/>
      <c r="F111" s="6"/>
      <c r="G111" s="6"/>
      <c r="H111" s="5"/>
      <c r="I111" s="5"/>
      <c r="J111" s="5"/>
      <c r="K111" s="5"/>
      <c r="L111" s="5"/>
      <c r="M111" s="16"/>
      <c r="N111" s="2"/>
      <c r="O111" s="2"/>
      <c r="P111" s="2"/>
      <c r="Q111" s="2"/>
      <c r="R111" s="63"/>
    </row>
    <row r="112" spans="1:18" ht="23.25">
      <c r="A112" s="1"/>
      <c r="B112" s="2"/>
      <c r="C112" s="2"/>
      <c r="D112" s="2"/>
      <c r="E112" s="2"/>
      <c r="F112" s="6"/>
      <c r="G112" s="6"/>
      <c r="H112" s="5"/>
      <c r="I112" s="5"/>
      <c r="J112" s="5"/>
      <c r="K112" s="5"/>
      <c r="L112" s="5"/>
      <c r="M112" s="16"/>
      <c r="N112" s="2"/>
      <c r="O112" s="2"/>
      <c r="P112" s="2"/>
      <c r="Q112" s="2"/>
      <c r="R112" s="63"/>
    </row>
    <row r="113" spans="1:18" ht="23.25">
      <c r="A113" s="1"/>
      <c r="B113" s="2"/>
      <c r="C113" s="2"/>
      <c r="D113" s="2"/>
      <c r="E113" s="2"/>
      <c r="F113" s="6"/>
      <c r="G113" s="6"/>
      <c r="H113" s="5"/>
      <c r="I113" s="5"/>
      <c r="J113" s="5"/>
      <c r="K113" s="5"/>
      <c r="L113" s="5"/>
      <c r="M113" s="17"/>
      <c r="N113" s="2"/>
      <c r="O113" s="2"/>
      <c r="P113" s="2"/>
      <c r="Q113" s="2"/>
      <c r="R113" s="63"/>
    </row>
    <row r="114" spans="1:18" ht="23.25">
      <c r="A114" s="1"/>
      <c r="B114" s="1"/>
      <c r="C114" s="1"/>
      <c r="D114" s="1"/>
      <c r="E114" s="1"/>
      <c r="F114" s="1"/>
      <c r="G114" s="1"/>
      <c r="H114" s="1" t="s">
        <v>16</v>
      </c>
      <c r="I114" s="1"/>
      <c r="J114" s="1"/>
      <c r="K114" s="1"/>
      <c r="L114" s="1"/>
      <c r="M114" s="1"/>
      <c r="N114" s="1"/>
      <c r="O114" s="1"/>
      <c r="P114" s="1"/>
      <c r="Q114" s="1"/>
      <c r="R114" s="63" t="s">
        <v>15</v>
      </c>
    </row>
    <row r="65478" spans="1:18" ht="23.25">
      <c r="A65478" s="6"/>
      <c r="B65478" s="6"/>
      <c r="C65478" s="6"/>
      <c r="D65478" s="6"/>
      <c r="E65478" s="6"/>
      <c r="F65478" s="6"/>
      <c r="G65478" s="6"/>
      <c r="H65478" s="6"/>
      <c r="I65478" s="6"/>
      <c r="J65478" s="6"/>
      <c r="K65478" s="6"/>
      <c r="L65478" s="6"/>
      <c r="M65478" s="6"/>
      <c r="N65478" s="6"/>
      <c r="O65478" s="6"/>
      <c r="P65478" s="6"/>
      <c r="Q65478" s="6"/>
      <c r="R65478" s="65"/>
    </row>
    <row r="65479" spans="1:18" ht="23.25">
      <c r="A65479" s="7"/>
      <c r="B65479" s="7"/>
      <c r="C65479" s="2"/>
      <c r="D65479" s="2"/>
      <c r="E65479" s="2"/>
      <c r="F65479" s="2"/>
      <c r="G65479" s="2"/>
      <c r="H65479" s="2"/>
      <c r="I65479" s="2"/>
      <c r="J65479" s="2"/>
      <c r="K65479" s="2"/>
      <c r="L65479" s="2"/>
      <c r="M65479" s="2"/>
      <c r="N65479" s="2"/>
      <c r="O65479" s="2"/>
      <c r="P65479" s="8"/>
      <c r="Q65479" s="8"/>
      <c r="R65479" s="66"/>
    </row>
    <row r="65480" spans="1:18" ht="23.25">
      <c r="A65480" s="7"/>
      <c r="B65480" s="2"/>
      <c r="C65480" s="2"/>
      <c r="D65480" s="2"/>
      <c r="E65480" s="2"/>
      <c r="F65480" s="2"/>
      <c r="G65480" s="2"/>
      <c r="H65480" s="2"/>
      <c r="I65480" s="2"/>
      <c r="J65480" s="2"/>
      <c r="K65480" s="2"/>
      <c r="L65480" s="2"/>
      <c r="M65480" s="2"/>
      <c r="N65480" s="2"/>
      <c r="O65480" s="2"/>
      <c r="P65480" s="2"/>
      <c r="Q65480" s="2"/>
      <c r="R65480" s="66"/>
    </row>
    <row r="65481" spans="1:18" ht="23.25">
      <c r="A65481" s="7"/>
      <c r="B65481" s="7"/>
      <c r="C65481" s="2"/>
      <c r="D65481" s="2"/>
      <c r="E65481" s="2"/>
      <c r="F65481" s="2"/>
      <c r="G65481" s="2"/>
      <c r="H65481" s="2"/>
      <c r="I65481" s="2"/>
      <c r="J65481" s="2"/>
      <c r="K65481" s="2"/>
      <c r="L65481" s="2"/>
      <c r="M65481" s="2"/>
      <c r="N65481" s="2"/>
      <c r="O65481" s="2"/>
      <c r="P65481" s="8"/>
      <c r="Q65481" s="8"/>
      <c r="R65481" s="66"/>
    </row>
    <row r="65482" spans="1:18" ht="23.25">
      <c r="A65482" s="7"/>
      <c r="B65482" s="2"/>
      <c r="C65482" s="2"/>
      <c r="D65482" s="2"/>
      <c r="E65482" s="2"/>
      <c r="F65482" s="2"/>
      <c r="G65482" s="2"/>
      <c r="H65482" s="2"/>
      <c r="I65482" s="2"/>
      <c r="J65482" s="2"/>
      <c r="K65482" s="2"/>
      <c r="L65482" s="2"/>
      <c r="M65482" s="2"/>
      <c r="N65482" s="2"/>
      <c r="O65482" s="2"/>
      <c r="P65482" s="2"/>
      <c r="Q65482" s="2"/>
      <c r="R65482" s="66"/>
    </row>
    <row r="65483" spans="1:18" ht="23.25">
      <c r="A65483" s="7"/>
      <c r="B65483" s="2"/>
      <c r="C65483" s="2"/>
      <c r="D65483" s="2"/>
      <c r="E65483" s="2"/>
      <c r="F65483" s="2"/>
      <c r="G65483" s="2"/>
      <c r="H65483" s="2"/>
      <c r="I65483" s="2"/>
      <c r="J65483" s="2"/>
      <c r="K65483" s="2"/>
      <c r="L65483" s="2"/>
      <c r="M65483" s="2"/>
      <c r="N65483" s="2"/>
      <c r="O65483" s="2"/>
      <c r="P65483" s="2"/>
      <c r="Q65483" s="2"/>
      <c r="R65483" s="66"/>
    </row>
    <row r="65484" spans="1:18" ht="23.25">
      <c r="A65484" s="7"/>
      <c r="B65484" s="2"/>
      <c r="C65484" s="2"/>
      <c r="D65484" s="2"/>
      <c r="E65484" s="2"/>
      <c r="F65484" s="2"/>
      <c r="G65484" s="2"/>
      <c r="H65484" s="2"/>
      <c r="I65484" s="2"/>
      <c r="J65484" s="2"/>
      <c r="K65484" s="2"/>
      <c r="L65484" s="2"/>
      <c r="M65484" s="2"/>
      <c r="N65484" s="2"/>
      <c r="O65484" s="2"/>
      <c r="P65484" s="2"/>
      <c r="Q65484" s="2"/>
      <c r="R65484" s="66"/>
    </row>
    <row r="65485" spans="1:18" ht="23.25">
      <c r="A65485" s="7"/>
      <c r="B65485" s="7"/>
      <c r="C65485" s="7"/>
      <c r="D65485" s="7"/>
      <c r="E65485" s="7"/>
      <c r="F65485" s="7"/>
      <c r="G65485" s="7"/>
      <c r="H65485" s="7"/>
      <c r="I65485" s="2"/>
      <c r="J65485" s="2"/>
      <c r="K65485" s="2"/>
      <c r="L65485" s="7"/>
      <c r="M65485" s="7"/>
      <c r="N65485" s="7"/>
      <c r="O65485" s="7"/>
      <c r="P65485" s="8"/>
      <c r="Q65485" s="8"/>
      <c r="R65485" s="66"/>
    </row>
    <row r="65486" spans="1:18" ht="23.25">
      <c r="A65486" s="7"/>
      <c r="B65486" s="7"/>
      <c r="C65486" s="7"/>
      <c r="D65486" s="7"/>
      <c r="E65486" s="7"/>
      <c r="F65486" s="7"/>
      <c r="G65486" s="7"/>
      <c r="H65486" s="7"/>
      <c r="I65486" s="7"/>
      <c r="J65486" s="7"/>
      <c r="K65486" s="7"/>
      <c r="L65486" s="7"/>
      <c r="M65486" s="7"/>
      <c r="N65486" s="7"/>
      <c r="O65486" s="7"/>
      <c r="P65486" s="7"/>
      <c r="Q65486" s="7"/>
      <c r="R65486" s="66"/>
    </row>
    <row r="65487" spans="1:18" ht="23.25">
      <c r="A65487" s="7"/>
      <c r="B65487" s="7"/>
      <c r="C65487" s="7"/>
      <c r="D65487" s="7"/>
      <c r="E65487" s="7"/>
      <c r="F65487" s="7"/>
      <c r="G65487" s="7"/>
      <c r="H65487" s="7"/>
      <c r="I65487" s="7"/>
      <c r="J65487" s="7"/>
      <c r="K65487" s="7"/>
      <c r="L65487" s="7"/>
      <c r="M65487" s="7"/>
      <c r="N65487" s="7"/>
      <c r="O65487" s="7"/>
      <c r="P65487" s="7"/>
      <c r="Q65487" s="11"/>
      <c r="R65487" s="66"/>
    </row>
    <row r="65488" spans="1:18" ht="23.25">
      <c r="A65488" s="7"/>
      <c r="B65488" s="7"/>
      <c r="C65488" s="7"/>
      <c r="D65488" s="7"/>
      <c r="E65488" s="7"/>
      <c r="F65488" s="7"/>
      <c r="G65488" s="7"/>
      <c r="H65488" s="7"/>
      <c r="I65488" s="7"/>
      <c r="J65488" s="7"/>
      <c r="K65488" s="7"/>
      <c r="L65488" s="7"/>
      <c r="M65488" s="7"/>
      <c r="N65488" s="7"/>
      <c r="O65488" s="7"/>
      <c r="P65488" s="7"/>
      <c r="Q65488" s="7"/>
      <c r="R65488" s="66"/>
    </row>
    <row r="65489" spans="1:18" ht="23.25">
      <c r="A65489" s="7"/>
      <c r="B65489" s="7"/>
      <c r="C65489" s="7"/>
      <c r="D65489" s="7"/>
      <c r="E65489" s="2"/>
      <c r="F65489" s="2"/>
      <c r="G65489" s="7"/>
      <c r="H65489" s="2"/>
      <c r="I65489" s="2"/>
      <c r="J65489" s="2"/>
      <c r="K65489" s="2"/>
      <c r="L65489" s="12"/>
      <c r="M65489" s="2"/>
      <c r="N65489" s="2"/>
      <c r="O65489" s="2"/>
      <c r="P65489" s="7"/>
      <c r="Q65489" s="7"/>
      <c r="R65489" s="66"/>
    </row>
    <row r="65490" spans="1:18" ht="23.25">
      <c r="A65490" s="7"/>
      <c r="B65490" s="2"/>
      <c r="C65490" s="7"/>
      <c r="D65490" s="7"/>
      <c r="E65490" s="2"/>
      <c r="F65490" s="2"/>
      <c r="G65490" s="2"/>
      <c r="H65490" s="13"/>
      <c r="I65490" s="13"/>
      <c r="J65490" s="2"/>
      <c r="K65490" s="2"/>
      <c r="L65490" s="2"/>
      <c r="M65490" s="2"/>
      <c r="N65490" s="2"/>
      <c r="O65490" s="2"/>
      <c r="P65490" s="2"/>
      <c r="Q65490" s="2"/>
      <c r="R65490" s="66"/>
    </row>
  </sheetData>
  <sheetProtection/>
  <mergeCells count="10">
    <mergeCell ref="I6:I8"/>
    <mergeCell ref="J7:K8"/>
    <mergeCell ref="L7:O7"/>
    <mergeCell ref="P6:Q8"/>
    <mergeCell ref="B6:B9"/>
    <mergeCell ref="C6:C9"/>
    <mergeCell ref="D6:D9"/>
    <mergeCell ref="E6:F7"/>
    <mergeCell ref="E8:E9"/>
    <mergeCell ref="G6:G9"/>
  </mergeCells>
  <printOptions horizontalCentered="1"/>
  <pageMargins left="0.3937007874015748" right="0.3937007874015748" top="0.7874015748031497" bottom="0.7874015748031497" header="0.5905511811023623" footer="0.3937007874015748"/>
  <pageSetup fitToHeight="2" horizontalDpi="300" verticalDpi="300" orientation="landscape" paperSize="119" scale="29" r:id="rId1"/>
  <rowBreaks count="1" manualBreakCount="1">
    <brk id="60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3"/>
  <sheetViews>
    <sheetView showGridLines="0" showRowColHeaders="0" zoomScaleSheetLayoutView="80" workbookViewId="0" topLeftCell="A1">
      <selection activeCell="A1" sqref="A1"/>
    </sheetView>
  </sheetViews>
  <sheetFormatPr defaultColWidth="11.0703125" defaultRowHeight="15" customHeight="1"/>
  <cols>
    <col min="1" max="1" width="5.69140625" style="46" customWidth="1"/>
    <col min="2" max="2" width="29.5390625" style="46" bestFit="1" customWidth="1"/>
    <col min="3" max="3" width="7.1484375" style="46" bestFit="1" customWidth="1"/>
    <col min="4" max="5" width="5.921875" style="46" customWidth="1"/>
    <col min="6" max="6" width="9.609375" style="46" customWidth="1"/>
    <col min="7" max="7" width="68" style="46" bestFit="1" customWidth="1"/>
    <col min="8" max="8" width="5.69140625" style="46" customWidth="1"/>
    <col min="9" max="16384" width="11.0703125" style="46" customWidth="1"/>
  </cols>
  <sheetData>
    <row r="1" spans="2:7" ht="12">
      <c r="B1" s="114" t="s">
        <v>211</v>
      </c>
      <c r="C1" s="114"/>
      <c r="D1" s="114"/>
      <c r="E1" s="114"/>
      <c r="F1" s="114"/>
      <c r="G1" s="114"/>
    </row>
    <row r="2" spans="2:7" ht="12">
      <c r="B2" s="115" t="s">
        <v>74</v>
      </c>
      <c r="C2" s="115"/>
      <c r="D2" s="115"/>
      <c r="E2" s="115"/>
      <c r="F2" s="115"/>
      <c r="G2" s="115"/>
    </row>
    <row r="3" spans="2:7" ht="12.75" customHeight="1">
      <c r="B3" s="115" t="s">
        <v>75</v>
      </c>
      <c r="C3" s="115"/>
      <c r="D3" s="115"/>
      <c r="E3" s="115"/>
      <c r="F3" s="115"/>
      <c r="G3" s="115"/>
    </row>
    <row r="4" spans="2:7" ht="6.75" customHeight="1">
      <c r="B4" s="47"/>
      <c r="C4" s="47"/>
      <c r="D4" s="47"/>
      <c r="E4" s="47"/>
      <c r="F4" s="47"/>
      <c r="G4" s="47"/>
    </row>
    <row r="5" spans="2:7" ht="12">
      <c r="B5" s="47" t="s">
        <v>76</v>
      </c>
      <c r="C5" s="47"/>
      <c r="D5" s="47"/>
      <c r="E5" s="116"/>
      <c r="F5" s="116"/>
      <c r="G5" s="48" t="s">
        <v>212</v>
      </c>
    </row>
    <row r="6" spans="2:7" ht="6.75" customHeight="1">
      <c r="B6" s="49"/>
      <c r="C6" s="49"/>
      <c r="D6" s="49"/>
      <c r="E6" s="49"/>
      <c r="F6" s="49"/>
      <c r="G6" s="49"/>
    </row>
    <row r="7" spans="2:7" ht="24" customHeight="1">
      <c r="B7" s="117" t="s">
        <v>77</v>
      </c>
      <c r="C7" s="117" t="s">
        <v>78</v>
      </c>
      <c r="D7" s="119" t="s">
        <v>79</v>
      </c>
      <c r="E7" s="120"/>
      <c r="F7" s="117" t="s">
        <v>80</v>
      </c>
      <c r="G7" s="117" t="s">
        <v>81</v>
      </c>
    </row>
    <row r="8" spans="2:7" ht="24" customHeight="1">
      <c r="B8" s="118"/>
      <c r="C8" s="118"/>
      <c r="D8" s="82" t="s">
        <v>82</v>
      </c>
      <c r="E8" s="82" t="s">
        <v>83</v>
      </c>
      <c r="F8" s="118"/>
      <c r="G8" s="118"/>
    </row>
    <row r="9" spans="2:7" ht="19.5" customHeight="1">
      <c r="B9" s="50" t="str">
        <f>Term_Cont_Deud!B17</f>
        <v>CERTIFICADOS BURSÁTILES</v>
      </c>
      <c r="C9" s="51">
        <f>Term_Cont_Deud!G17</f>
        <v>2550000000</v>
      </c>
      <c r="D9" s="52" t="str">
        <f>LEFT(Term_Cont_Deud!H17,2)</f>
        <v>9 </v>
      </c>
      <c r="E9" s="52" t="str">
        <f>RIGHT(Term_Cont_Deud!H17,1)</f>
        <v>6</v>
      </c>
      <c r="F9" s="53" t="str">
        <f>Term_Cont_Deud!J17</f>
        <v>Fija 8.18</v>
      </c>
      <c r="G9" s="54" t="s">
        <v>84</v>
      </c>
    </row>
    <row r="10" spans="2:7" ht="19.5" customHeight="1">
      <c r="B10" s="50" t="str">
        <f>Term_Cont_Deud!B18</f>
        <v>CERTIFICADOS BURSÁTILES</v>
      </c>
      <c r="C10" s="50">
        <f>Term_Cont_Deud!G18</f>
        <v>4687330000</v>
      </c>
      <c r="D10" s="55" t="str">
        <f>LEFT(Term_Cont_Deud!H18,2)</f>
        <v>2 </v>
      </c>
      <c r="E10" s="55" t="str">
        <f>RIGHT(Term_Cont_Deud!H18,1)</f>
        <v>1</v>
      </c>
      <c r="F10" s="56" t="str">
        <f>Term_Cont_Deud!K18</f>
        <v>TIIE 28 + 0.30</v>
      </c>
      <c r="G10" s="57" t="s">
        <v>84</v>
      </c>
    </row>
    <row r="11" spans="2:7" ht="19.5" customHeight="1">
      <c r="B11" s="50" t="str">
        <f>Term_Cont_Deud!B19</f>
        <v>CERTIFICADOS BURSÁTILES</v>
      </c>
      <c r="C11" s="50">
        <f>Term_Cont_Deud!G19</f>
        <v>8053020991</v>
      </c>
      <c r="D11" s="55" t="str">
        <f>LEFT(Term_Cont_Deud!H19,2)</f>
        <v>14</v>
      </c>
      <c r="E11" s="55" t="str">
        <f>RIGHT(Term_Cont_Deud!H19,1)</f>
        <v>4</v>
      </c>
      <c r="F11" s="58" t="str">
        <f>Term_Cont_Deud!J19</f>
        <v>Fija 4.54</v>
      </c>
      <c r="G11" s="57" t="s">
        <v>84</v>
      </c>
    </row>
    <row r="12" spans="2:7" ht="19.5" customHeight="1">
      <c r="B12" s="50" t="str">
        <f>Term_Cont_Deud!B20</f>
        <v>BANCA COMERCIAL</v>
      </c>
      <c r="C12" s="50">
        <f>Term_Cont_Deud!G20</f>
        <v>5000000000</v>
      </c>
      <c r="D12" s="55" t="str">
        <f>LEFT(Term_Cont_Deud!H20,2)</f>
        <v>1 </v>
      </c>
      <c r="E12" s="55" t="str">
        <f>RIGHT(Term_Cont_Deud!H20,1)</f>
        <v>0</v>
      </c>
      <c r="F12" s="58" t="str">
        <f>Term_Cont_Deud!K20</f>
        <v>TIIE 28 + 0.48</v>
      </c>
      <c r="G12" s="57" t="s">
        <v>84</v>
      </c>
    </row>
    <row r="13" spans="2:7" ht="19.5" customHeight="1">
      <c r="B13" s="50" t="str">
        <f>Term_Cont_Deud!B21</f>
        <v>BANCA COMERCIAL</v>
      </c>
      <c r="C13" s="50">
        <f>Term_Cont_Deud!G21</f>
        <v>6000000000</v>
      </c>
      <c r="D13" s="55" t="str">
        <f>LEFT(Term_Cont_Deud!H21,2)</f>
        <v>1 </v>
      </c>
      <c r="E13" s="55" t="str">
        <f>RIGHT(Term_Cont_Deud!H21,1)</f>
        <v>0</v>
      </c>
      <c r="F13" s="58" t="str">
        <f>Term_Cont_Deud!K21</f>
        <v>TIIE 28 + 0.30</v>
      </c>
      <c r="G13" s="57" t="s">
        <v>84</v>
      </c>
    </row>
    <row r="14" spans="2:7" ht="19.5" customHeight="1">
      <c r="B14" s="50" t="str">
        <f>Term_Cont_Deud!B22</f>
        <v>BANCA COMERCIAL</v>
      </c>
      <c r="C14" s="50">
        <f>Term_Cont_Deud!G22</f>
        <v>5000000000</v>
      </c>
      <c r="D14" s="55" t="str">
        <f>LEFT(Term_Cont_Deud!H22,2)</f>
        <v>1 </v>
      </c>
      <c r="E14" s="55" t="str">
        <f>RIGHT(Term_Cont_Deud!H22,1)</f>
        <v>0</v>
      </c>
      <c r="F14" s="58" t="str">
        <f>Term_Cont_Deud!K22</f>
        <v>TIIE 28 + 0.20</v>
      </c>
      <c r="G14" s="57" t="s">
        <v>84</v>
      </c>
    </row>
    <row r="15" spans="2:7" ht="19.5" customHeight="1">
      <c r="B15" s="50" t="str">
        <f>Term_Cont_Deud!B23</f>
        <v>BANCA COMERCIAL</v>
      </c>
      <c r="C15" s="50">
        <f>Term_Cont_Deud!G23</f>
        <v>8000000000</v>
      </c>
      <c r="D15" s="55" t="str">
        <f>LEFT(Term_Cont_Deud!H23,2)</f>
        <v>1 </v>
      </c>
      <c r="E15" s="55" t="str">
        <f>RIGHT(Term_Cont_Deud!H23,1)</f>
        <v>0</v>
      </c>
      <c r="F15" s="58" t="str">
        <f>Term_Cont_Deud!K23</f>
        <v>TIIE 28 + 0.25</v>
      </c>
      <c r="G15" s="57" t="s">
        <v>84</v>
      </c>
    </row>
    <row r="16" spans="2:7" ht="19.5" customHeight="1">
      <c r="B16" s="50" t="str">
        <f>Term_Cont_Deud!B24</f>
        <v>BANCA COMERCIAL</v>
      </c>
      <c r="C16" s="50">
        <f>Term_Cont_Deud!G24</f>
        <v>1223144</v>
      </c>
      <c r="D16" s="55" t="str">
        <f>LEFT(Term_Cont_Deud!H24,2)</f>
        <v>3 </v>
      </c>
      <c r="E16" s="55" t="str">
        <f>RIGHT(Term_Cont_Deud!H24,1)</f>
        <v>0</v>
      </c>
      <c r="F16" s="58" t="str">
        <f>Term_Cont_Deud!L24</f>
        <v>LIBOR 6M + 0.90</v>
      </c>
      <c r="G16" s="57" t="s">
        <v>206</v>
      </c>
    </row>
    <row r="17" spans="2:7" ht="19.5" customHeight="1">
      <c r="B17" s="50" t="str">
        <f>Term_Cont_Deud!B25</f>
        <v>FINANCIAMIENTO DE PROYECTOS</v>
      </c>
      <c r="C17" s="50">
        <f>Term_Cont_Deud!G25</f>
        <v>78546941</v>
      </c>
      <c r="D17" s="55" t="str">
        <f>LEFT(Term_Cont_Deud!H25,2)</f>
        <v>16</v>
      </c>
      <c r="E17" s="55" t="str">
        <f>RIGHT(Term_Cont_Deud!H25,1)</f>
        <v>0</v>
      </c>
      <c r="F17" s="58" t="str">
        <f>Term_Cont_Deud!K25</f>
        <v>TIIE 91 + 0.25</v>
      </c>
      <c r="G17" s="57" t="s">
        <v>85</v>
      </c>
    </row>
    <row r="18" spans="2:7" ht="19.5" customHeight="1">
      <c r="B18" s="50" t="str">
        <f>Term_Cont_Deud!B26</f>
        <v>FINANCIAMIENTO DE PROYECTOS</v>
      </c>
      <c r="C18" s="50">
        <f>Term_Cont_Deud!G26</f>
        <v>83664378</v>
      </c>
      <c r="D18" s="55" t="str">
        <f>LEFT(Term_Cont_Deud!H26,2)</f>
        <v>30</v>
      </c>
      <c r="E18" s="55" t="str">
        <f>RIGHT(Term_Cont_Deud!H26,1)</f>
        <v>0</v>
      </c>
      <c r="F18" s="55" t="str">
        <f>Term_Cont_Deud!J26</f>
        <v>Fija 8.58</v>
      </c>
      <c r="G18" s="57" t="s">
        <v>85</v>
      </c>
    </row>
    <row r="19" spans="2:7" ht="19.5" customHeight="1">
      <c r="B19" s="50" t="str">
        <f>Term_Cont_Deud!B27</f>
        <v>FINANCIAMIENTO DE PROYECTOS</v>
      </c>
      <c r="C19" s="50">
        <f>Term_Cont_Deud!G27</f>
        <v>191921112</v>
      </c>
      <c r="D19" s="55" t="str">
        <f>LEFT(Term_Cont_Deud!H27,2)</f>
        <v>10</v>
      </c>
      <c r="E19" s="55" t="str">
        <f>RIGHT(Term_Cont_Deud!H27,1)</f>
        <v>0</v>
      </c>
      <c r="F19" s="58" t="str">
        <f>Term_Cont_Deud!K27</f>
        <v>CETES 91 + 0.45</v>
      </c>
      <c r="G19" s="57" t="s">
        <v>85</v>
      </c>
    </row>
    <row r="20" spans="2:7" ht="19.5" customHeight="1">
      <c r="B20" s="50" t="str">
        <f>Term_Cont_Deud!B28</f>
        <v>FINANCIAMIENTO DE PROYECTOS</v>
      </c>
      <c r="C20" s="50">
        <f>Term_Cont_Deud!G28</f>
        <v>259464280</v>
      </c>
      <c r="D20" s="55" t="str">
        <f>LEFT(Term_Cont_Deud!H28,2)</f>
        <v>10</v>
      </c>
      <c r="E20" s="55" t="str">
        <f>RIGHT(Term_Cont_Deud!H28,1)</f>
        <v>0</v>
      </c>
      <c r="F20" s="55" t="str">
        <f>Term_Cont_Deud!J28</f>
        <v>Fija 8.85</v>
      </c>
      <c r="G20" s="57" t="s">
        <v>85</v>
      </c>
    </row>
    <row r="21" spans="2:7" ht="19.5" customHeight="1">
      <c r="B21" s="50" t="str">
        <f>Term_Cont_Deud!B29</f>
        <v>FINANCIAMIENTO DE PROYECTOS</v>
      </c>
      <c r="C21" s="50">
        <f>Term_Cont_Deud!G29</f>
        <v>172808879</v>
      </c>
      <c r="D21" s="55" t="str">
        <f>LEFT(Term_Cont_Deud!H29,2)</f>
        <v>10</v>
      </c>
      <c r="E21" s="55" t="str">
        <f>RIGHT(Term_Cont_Deud!H29,1)</f>
        <v>0</v>
      </c>
      <c r="F21" s="55" t="str">
        <f>Term_Cont_Deud!J29</f>
        <v>Fija 4.80</v>
      </c>
      <c r="G21" s="57" t="s">
        <v>85</v>
      </c>
    </row>
    <row r="22" spans="2:7" ht="19.5" customHeight="1">
      <c r="B22" s="50" t="str">
        <f>Term_Cont_Deud!B30</f>
        <v>FINANCIAMIENTO DE PROYECTOS</v>
      </c>
      <c r="C22" s="50">
        <f>Term_Cont_Deud!G30</f>
        <v>561669340</v>
      </c>
      <c r="D22" s="55" t="str">
        <f>LEFT(Term_Cont_Deud!H30,2)</f>
        <v>10</v>
      </c>
      <c r="E22" s="55" t="str">
        <f>RIGHT(Term_Cont_Deud!H30,1)</f>
        <v>0</v>
      </c>
      <c r="F22" s="55" t="str">
        <f>Term_Cont_Deud!J30</f>
        <v>Fija 8.85</v>
      </c>
      <c r="G22" s="57" t="s">
        <v>85</v>
      </c>
    </row>
    <row r="23" spans="2:7" ht="19.5" customHeight="1">
      <c r="B23" s="50" t="str">
        <f>Term_Cont_Deud!B31</f>
        <v>FINANCIAMIENTO DE PROYECTOS</v>
      </c>
      <c r="C23" s="50">
        <f>Term_Cont_Deud!G31</f>
        <v>269104872</v>
      </c>
      <c r="D23" s="55" t="str">
        <f>LEFT(Term_Cont_Deud!H31,2)</f>
        <v>10</v>
      </c>
      <c r="E23" s="55" t="str">
        <f>RIGHT(Term_Cont_Deud!H31,1)</f>
        <v>0</v>
      </c>
      <c r="F23" s="55" t="str">
        <f>Term_Cont_Deud!J31</f>
        <v>Fija 4.60</v>
      </c>
      <c r="G23" s="57" t="s">
        <v>85</v>
      </c>
    </row>
    <row r="24" spans="2:7" ht="19.5" customHeight="1">
      <c r="B24" s="50" t="str">
        <f>Term_Cont_Deud!B32</f>
        <v>FINANCIAMIENTO DE PROYECTOS</v>
      </c>
      <c r="C24" s="50">
        <f>Term_Cont_Deud!G32</f>
        <v>244749146</v>
      </c>
      <c r="D24" s="55" t="str">
        <f>LEFT(Term_Cont_Deud!H32,2)</f>
        <v>15</v>
      </c>
      <c r="E24" s="55" t="str">
        <f>RIGHT(Term_Cont_Deud!H32,1)</f>
        <v>0</v>
      </c>
      <c r="F24" s="55" t="str">
        <f>Term_Cont_Deud!J32</f>
        <v>Fija 5.04</v>
      </c>
      <c r="G24" s="57" t="s">
        <v>85</v>
      </c>
    </row>
    <row r="25" spans="2:7" ht="19.5" customHeight="1">
      <c r="B25" s="50" t="str">
        <f>Term_Cont_Deud!B33</f>
        <v>FINANCIAMIENTO DE PROYECTOS</v>
      </c>
      <c r="C25" s="50">
        <f>Term_Cont_Deud!G33</f>
        <v>287473725</v>
      </c>
      <c r="D25" s="55" t="str">
        <f>LEFT(Term_Cont_Deud!H33,2)</f>
        <v>10</v>
      </c>
      <c r="E25" s="55" t="str">
        <f>RIGHT(Term_Cont_Deud!H33,1)</f>
        <v>0</v>
      </c>
      <c r="F25" s="58" t="str">
        <f>Term_Cont_Deud!K33</f>
        <v>TIIE 28 + 1.70</v>
      </c>
      <c r="G25" s="57" t="s">
        <v>85</v>
      </c>
    </row>
    <row r="26" spans="2:7" ht="19.5" customHeight="1">
      <c r="B26" s="50" t="str">
        <f>Term_Cont_Deud!B34</f>
        <v>FINANCIAMIENTO DE PROYECTOS</v>
      </c>
      <c r="C26" s="50">
        <f>Term_Cont_Deud!G34</f>
        <v>272250000</v>
      </c>
      <c r="D26" s="55" t="str">
        <f>LEFT(Term_Cont_Deud!H34,2)</f>
        <v>10</v>
      </c>
      <c r="E26" s="55" t="str">
        <f>RIGHT(Term_Cont_Deud!H34,1)</f>
        <v>0</v>
      </c>
      <c r="F26" s="58" t="str">
        <f>Term_Cont_Deud!K34</f>
        <v>TIIE 28 + 1.59</v>
      </c>
      <c r="G26" s="57" t="s">
        <v>85</v>
      </c>
    </row>
    <row r="27" spans="2:7" ht="19.5" customHeight="1">
      <c r="B27" s="50" t="str">
        <f>Term_Cont_Deud!B35</f>
        <v>FINANCIAMIENTO DE PROYECTOS</v>
      </c>
      <c r="C27" s="50">
        <f>Term_Cont_Deud!G35</f>
        <v>325000000</v>
      </c>
      <c r="D27" s="55" t="str">
        <f>LEFT(Term_Cont_Deud!H35,2)</f>
        <v>10</v>
      </c>
      <c r="E27" s="55" t="str">
        <f>RIGHT(Term_Cont_Deud!H35,1)</f>
        <v>0</v>
      </c>
      <c r="F27" s="58" t="str">
        <f>Term_Cont_Deud!K35</f>
        <v>TIIE 28 + 0.45</v>
      </c>
      <c r="G27" s="57" t="s">
        <v>85</v>
      </c>
    </row>
    <row r="28" spans="2:7" ht="19.5" customHeight="1">
      <c r="B28" s="50" t="str">
        <f>Term_Cont_Deud!B36</f>
        <v>FINANCIAMIENTO DE PROYECTOS</v>
      </c>
      <c r="C28" s="50">
        <f>Term_Cont_Deud!G36</f>
        <v>248300000</v>
      </c>
      <c r="D28" s="55" t="str">
        <f>LEFT(Term_Cont_Deud!H36,2)</f>
        <v>10</v>
      </c>
      <c r="E28" s="55" t="str">
        <f>RIGHT(Term_Cont_Deud!H36,1)</f>
        <v>0</v>
      </c>
      <c r="F28" s="58" t="str">
        <f>Term_Cont_Deud!K36</f>
        <v>TIIE 28 + 1.85</v>
      </c>
      <c r="G28" s="57" t="s">
        <v>85</v>
      </c>
    </row>
    <row r="29" spans="2:7" ht="19.5" customHeight="1">
      <c r="B29" s="50" t="str">
        <f>Term_Cont_Deud!B37</f>
        <v>FINANCIAMIENTO DE PROYECTOS</v>
      </c>
      <c r="C29" s="50">
        <f>Term_Cont_Deud!G37</f>
        <v>110000000</v>
      </c>
      <c r="D29" s="55" t="str">
        <f>LEFT(Term_Cont_Deud!H37,2)</f>
        <v>10</v>
      </c>
      <c r="E29" s="55" t="str">
        <f>RIGHT(Term_Cont_Deud!H37,1)</f>
        <v>0</v>
      </c>
      <c r="F29" s="55" t="str">
        <f>Term_Cont_Deud!J37</f>
        <v>Fija 8.82</v>
      </c>
      <c r="G29" s="57" t="s">
        <v>85</v>
      </c>
    </row>
    <row r="30" spans="2:7" ht="19.5" customHeight="1">
      <c r="B30" s="50" t="str">
        <f>Term_Cont_Deud!B38</f>
        <v>FINANCIAMIENTO DE PROYECTOS</v>
      </c>
      <c r="C30" s="50">
        <f>Term_Cont_Deud!G38</f>
        <v>380000000</v>
      </c>
      <c r="D30" s="55" t="str">
        <f>LEFT(Term_Cont_Deud!H38,2)</f>
        <v>9 </v>
      </c>
      <c r="E30" s="55" t="str">
        <f>RIGHT(Term_Cont_Deud!H38,1)</f>
        <v>0</v>
      </c>
      <c r="F30" s="58" t="str">
        <f>Term_Cont_Deud!K38</f>
        <v>TIIE 28 + 0.45</v>
      </c>
      <c r="G30" s="57" t="s">
        <v>85</v>
      </c>
    </row>
    <row r="31" spans="2:7" ht="19.5" customHeight="1">
      <c r="B31" s="50" t="str">
        <f>Term_Cont_Deud!B39</f>
        <v>FINANCIAMIENTO DE PROYECTOS</v>
      </c>
      <c r="C31" s="50">
        <f>Term_Cont_Deud!G39</f>
        <v>149332295</v>
      </c>
      <c r="D31" s="55" t="str">
        <f>LEFT(Term_Cont_Deud!H39,2)</f>
        <v>10</v>
      </c>
      <c r="E31" s="55" t="str">
        <f>RIGHT(Term_Cont_Deud!H39,1)</f>
        <v>0</v>
      </c>
      <c r="F31" s="58" t="str">
        <f>Term_Cont_Deud!K39</f>
        <v>TIIE 28 + 1.30</v>
      </c>
      <c r="G31" s="57" t="s">
        <v>85</v>
      </c>
    </row>
    <row r="32" spans="2:7" ht="19.5" customHeight="1">
      <c r="B32" s="50" t="str">
        <f>Term_Cont_Deud!B40</f>
        <v>FINANCIAMIENTO DE PROYECTOS</v>
      </c>
      <c r="C32" s="50">
        <f>Term_Cont_Deud!G40</f>
        <v>300000000</v>
      </c>
      <c r="D32" s="55" t="str">
        <f>LEFT(Term_Cont_Deud!H40,2)</f>
        <v>10</v>
      </c>
      <c r="E32" s="55" t="str">
        <f>RIGHT(Term_Cont_Deud!H40,1)</f>
        <v>0</v>
      </c>
      <c r="F32" s="58" t="str">
        <f>Term_Cont_Deud!K40</f>
        <v>TIIE 28 + 1.43</v>
      </c>
      <c r="G32" s="57" t="s">
        <v>85</v>
      </c>
    </row>
    <row r="33" spans="2:7" ht="19.5" customHeight="1">
      <c r="B33" s="50" t="str">
        <f>Term_Cont_Deud!B41</f>
        <v>FINANCIAMIENTO DE PROYECTOS</v>
      </c>
      <c r="C33" s="50">
        <f>Term_Cont_Deud!G41</f>
        <v>300000000</v>
      </c>
      <c r="D33" s="55" t="str">
        <f>LEFT(Term_Cont_Deud!H41,2)</f>
        <v>10</v>
      </c>
      <c r="E33" s="55" t="str">
        <f>RIGHT(Term_Cont_Deud!H41,1)</f>
        <v>0</v>
      </c>
      <c r="F33" s="58" t="str">
        <f>Term_Cont_Deud!K41</f>
        <v>TIIE 28 + 0.0149</v>
      </c>
      <c r="G33" s="57" t="s">
        <v>85</v>
      </c>
    </row>
    <row r="34" spans="2:7" ht="19.5" customHeight="1">
      <c r="B34" s="50" t="str">
        <f>Term_Cont_Deud!B42</f>
        <v>FINANCIAMIENTO DE PROYECTOS</v>
      </c>
      <c r="C34" s="50">
        <f>Term_Cont_Deud!G42</f>
        <v>130000000</v>
      </c>
      <c r="D34" s="55" t="str">
        <f>LEFT(Term_Cont_Deud!H42,2)</f>
        <v>10</v>
      </c>
      <c r="E34" s="55" t="str">
        <f>RIGHT(Term_Cont_Deud!H42,1)</f>
        <v>0</v>
      </c>
      <c r="F34" s="58" t="str">
        <f>Term_Cont_Deud!K42</f>
        <v>TIIE 28 + 1.35</v>
      </c>
      <c r="G34" s="57" t="s">
        <v>85</v>
      </c>
    </row>
    <row r="35" spans="2:7" ht="19.5" customHeight="1">
      <c r="B35" s="50" t="str">
        <f>Term_Cont_Deud!B43</f>
        <v>FINANCIAMIENTO DE PROYECTOS</v>
      </c>
      <c r="C35" s="50">
        <f>Term_Cont_Deud!G43</f>
        <v>548152807</v>
      </c>
      <c r="D35" s="55" t="str">
        <f>LEFT(Term_Cont_Deud!H43,2)</f>
        <v>10</v>
      </c>
      <c r="E35" s="55" t="str">
        <f>RIGHT(Term_Cont_Deud!H43,1)</f>
        <v>0</v>
      </c>
      <c r="F35" s="58" t="str">
        <f>Term_Cont_Deud!K43</f>
        <v>TIIE 182 + 0.9</v>
      </c>
      <c r="G35" s="57" t="s">
        <v>85</v>
      </c>
    </row>
    <row r="36" spans="2:7" ht="19.5" customHeight="1">
      <c r="B36" s="50" t="str">
        <f>Term_Cont_Deud!B44</f>
        <v>FINANCIAMIENTO DE PROYECTOS</v>
      </c>
      <c r="C36" s="50">
        <f>Term_Cont_Deud!G44</f>
        <v>877638408</v>
      </c>
      <c r="D36" s="55" t="str">
        <f>LEFT(Term_Cont_Deud!H44,2)</f>
        <v>10</v>
      </c>
      <c r="E36" s="55" t="str">
        <f>RIGHT(Term_Cont_Deud!H44,1)</f>
        <v>0</v>
      </c>
      <c r="F36" s="55" t="str">
        <f>Term_Cont_Deud!J44</f>
        <v>Fija 7.13</v>
      </c>
      <c r="G36" s="57" t="s">
        <v>85</v>
      </c>
    </row>
    <row r="37" spans="2:7" ht="19.5" customHeight="1">
      <c r="B37" s="50" t="str">
        <f>Term_Cont_Deud!B45</f>
        <v>FINANCIAMIENTO DE PROYECTOS</v>
      </c>
      <c r="C37" s="50">
        <f>Term_Cont_Deud!G45</f>
        <v>149799937</v>
      </c>
      <c r="D37" s="55" t="str">
        <f>LEFT(Term_Cont_Deud!H45,2)</f>
        <v>30</v>
      </c>
      <c r="E37" s="55" t="str">
        <f>RIGHT(Term_Cont_Deud!H45,1)</f>
        <v>0</v>
      </c>
      <c r="F37" s="55" t="str">
        <f>Term_Cont_Deud!J45</f>
        <v>Fija 7.70</v>
      </c>
      <c r="G37" s="57" t="s">
        <v>85</v>
      </c>
    </row>
    <row r="38" spans="2:7" ht="19.5" customHeight="1">
      <c r="B38" s="50" t="str">
        <f>Term_Cont_Deud!B46</f>
        <v>FINANCIAMIENTO DE PROYECTOS</v>
      </c>
      <c r="C38" s="50">
        <f>Term_Cont_Deud!G46</f>
        <v>149799937</v>
      </c>
      <c r="D38" s="55" t="str">
        <f>LEFT(Term_Cont_Deud!H46,2)</f>
        <v>30</v>
      </c>
      <c r="E38" s="55" t="str">
        <f>RIGHT(Term_Cont_Deud!H46,1)</f>
        <v>0</v>
      </c>
      <c r="F38" s="55" t="str">
        <f>Term_Cont_Deud!J46</f>
        <v>Fija 7.70</v>
      </c>
      <c r="G38" s="57" t="s">
        <v>85</v>
      </c>
    </row>
    <row r="39" spans="2:7" ht="19.5" customHeight="1">
      <c r="B39" s="50" t="str">
        <f>Term_Cont_Deud!B47</f>
        <v>FINANCIAMIENTO DE PROYECTOS</v>
      </c>
      <c r="C39" s="50">
        <f>Term_Cont_Deud!G47</f>
        <v>149799937</v>
      </c>
      <c r="D39" s="55" t="str">
        <f>LEFT(Term_Cont_Deud!H47,2)</f>
        <v>30</v>
      </c>
      <c r="E39" s="55" t="str">
        <f>RIGHT(Term_Cont_Deud!H47,1)</f>
        <v>0</v>
      </c>
      <c r="F39" s="55" t="str">
        <f>Term_Cont_Deud!J47</f>
        <v>Fija 7.70</v>
      </c>
      <c r="G39" s="57" t="s">
        <v>85</v>
      </c>
    </row>
    <row r="40" spans="2:7" ht="19.5" customHeight="1">
      <c r="B40" s="50" t="str">
        <f>Term_Cont_Deud!B48</f>
        <v>FINANCIAMIENTO DE PROYECTOS</v>
      </c>
      <c r="C40" s="50">
        <f>Term_Cont_Deud!G48</f>
        <v>335186085</v>
      </c>
      <c r="D40" s="55" t="str">
        <f>LEFT(Term_Cont_Deud!H48,2)</f>
        <v>11</v>
      </c>
      <c r="E40" s="55" t="str">
        <f>RIGHT(Term_Cont_Deud!H48,1)</f>
        <v>0</v>
      </c>
      <c r="F40" s="58" t="str">
        <f>Term_Cont_Deud!K48</f>
        <v>TIIE 28 + 0.85</v>
      </c>
      <c r="G40" s="57" t="s">
        <v>85</v>
      </c>
    </row>
    <row r="41" spans="2:7" ht="19.5" customHeight="1">
      <c r="B41" s="50" t="str">
        <f>Term_Cont_Deud!B49</f>
        <v>FINANCIAMIENTO DE PROYECTOS</v>
      </c>
      <c r="C41" s="50">
        <f>Term_Cont_Deud!G49</f>
        <v>2000000000</v>
      </c>
      <c r="D41" s="55" t="str">
        <f>LEFT(Term_Cont_Deud!H49,2)</f>
        <v>5 </v>
      </c>
      <c r="E41" s="55" t="str">
        <f>RIGHT(Term_Cont_Deud!H49,1)</f>
        <v>0</v>
      </c>
      <c r="F41" s="58" t="str">
        <f>Term_Cont_Deud!K49</f>
        <v>TIIE 28 + 0.75</v>
      </c>
      <c r="G41" s="57" t="s">
        <v>85</v>
      </c>
    </row>
    <row r="42" spans="2:7" ht="19.5" customHeight="1">
      <c r="B42" s="50" t="str">
        <f>Term_Cont_Deud!B50</f>
        <v>FINANCIAMIENTO DE PROYECTOS</v>
      </c>
      <c r="C42" s="50">
        <f>Term_Cont_Deud!G50</f>
        <v>600000000</v>
      </c>
      <c r="D42" s="55" t="str">
        <f>LEFT(Term_Cont_Deud!H50,2)</f>
        <v>5 </v>
      </c>
      <c r="E42" s="55" t="str">
        <f>RIGHT(Term_Cont_Deud!H50,1)</f>
        <v>0</v>
      </c>
      <c r="F42" s="58" t="str">
        <f>Term_Cont_Deud!K50</f>
        <v>TIIE 28 + 0.75</v>
      </c>
      <c r="G42" s="57" t="s">
        <v>85</v>
      </c>
    </row>
    <row r="43" spans="2:7" ht="19.5" customHeight="1">
      <c r="B43" s="50" t="str">
        <f>Term_Cont_Deud!B51</f>
        <v>FINANCIAMIENTO DE PROYECTOS</v>
      </c>
      <c r="C43" s="50">
        <f>Term_Cont_Deud!G51</f>
        <v>1132324909</v>
      </c>
      <c r="D43" s="55" t="str">
        <f>LEFT(Term_Cont_Deud!H51,2)</f>
        <v>5 </v>
      </c>
      <c r="E43" s="55" t="str">
        <f>RIGHT(Term_Cont_Deud!H51,1)</f>
        <v>0</v>
      </c>
      <c r="F43" s="58" t="str">
        <f>Term_Cont_Deud!K51</f>
        <v>TIIE 182 + 0.75</v>
      </c>
      <c r="G43" s="57" t="s">
        <v>85</v>
      </c>
    </row>
    <row r="44" spans="2:7" ht="19.5" customHeight="1">
      <c r="B44" s="50" t="str">
        <f>Term_Cont_Deud!B52</f>
        <v>FINANCIAMIENTO DE PROYECTOS</v>
      </c>
      <c r="C44" s="50">
        <f>Term_Cont_Deud!G52</f>
        <v>462942316</v>
      </c>
      <c r="D44" s="55" t="str">
        <f>LEFT(Term_Cont_Deud!H52,2)</f>
        <v>10</v>
      </c>
      <c r="E44" s="55" t="str">
        <f>RIGHT(Term_Cont_Deud!H52,1)</f>
        <v>0</v>
      </c>
      <c r="F44" s="58" t="str">
        <f>Term_Cont_Deud!K52</f>
        <v>TIIE 28 + 0.85</v>
      </c>
      <c r="G44" s="57" t="s">
        <v>85</v>
      </c>
    </row>
    <row r="45" spans="2:7" ht="19.5" customHeight="1">
      <c r="B45" s="50" t="str">
        <f>Term_Cont_Deud!B53</f>
        <v>FINANCIAMIENTO DE PROYECTOS</v>
      </c>
      <c r="C45" s="50">
        <f>Term_Cont_Deud!G53</f>
        <v>307237412</v>
      </c>
      <c r="D45" s="55" t="str">
        <f>LEFT(Term_Cont_Deud!H53,2)</f>
        <v>10</v>
      </c>
      <c r="E45" s="55" t="str">
        <f>RIGHT(Term_Cont_Deud!H53,1)</f>
        <v>0</v>
      </c>
      <c r="F45" s="58" t="str">
        <f>Term_Cont_Deud!K53</f>
        <v>TIIE 28 + 0.95</v>
      </c>
      <c r="G45" s="57" t="s">
        <v>85</v>
      </c>
    </row>
    <row r="46" spans="2:7" ht="19.5" customHeight="1">
      <c r="B46" s="50" t="str">
        <f>Term_Cont_Deud!B54</f>
        <v>FINANCIAMIENTO DE PROYECTOS</v>
      </c>
      <c r="C46" s="50">
        <f>Term_Cont_Deud!G54</f>
        <v>1058914075</v>
      </c>
      <c r="D46" s="55" t="str">
        <f>LEFT(Term_Cont_Deud!H54,2)</f>
        <v>10</v>
      </c>
      <c r="E46" s="55" t="str">
        <f>RIGHT(Term_Cont_Deud!H54,1)</f>
        <v>0</v>
      </c>
      <c r="F46" s="58" t="str">
        <f>Term_Cont_Deud!K54</f>
        <v>TIIE 91 + 0.83</v>
      </c>
      <c r="G46" s="57" t="s">
        <v>85</v>
      </c>
    </row>
    <row r="47" spans="2:7" ht="19.5" customHeight="1">
      <c r="B47" s="50" t="str">
        <f>Term_Cont_Deud!B55</f>
        <v>FINANCIAMIENTO DE PROYECTOS</v>
      </c>
      <c r="C47" s="50">
        <f>Term_Cont_Deud!G55</f>
        <v>511912458</v>
      </c>
      <c r="D47" s="55" t="str">
        <f>LEFT(Term_Cont_Deud!H55,2)</f>
        <v>10</v>
      </c>
      <c r="E47" s="55" t="str">
        <f>RIGHT(Term_Cont_Deud!H55,1)</f>
        <v>0</v>
      </c>
      <c r="F47" s="58" t="str">
        <f>Term_Cont_Deud!K55</f>
        <v>TIIE 182 + 0.58</v>
      </c>
      <c r="G47" s="57" t="s">
        <v>85</v>
      </c>
    </row>
    <row r="48" spans="2:7" ht="19.5" customHeight="1">
      <c r="B48" s="50" t="str">
        <f>Term_Cont_Deud!B56</f>
        <v>FINANCIAMIENTO DE PROYECTOS</v>
      </c>
      <c r="C48" s="50">
        <f>Term_Cont_Deud!G56</f>
        <v>1003220613</v>
      </c>
      <c r="D48" s="55" t="str">
        <f>LEFT(Term_Cont_Deud!H56,2)</f>
        <v>10</v>
      </c>
      <c r="E48" s="55" t="str">
        <f>RIGHT(Term_Cont_Deud!H56,1)</f>
        <v>0</v>
      </c>
      <c r="F48" s="58" t="str">
        <f>Term_Cont_Deud!K56</f>
        <v>TIIE 28 + 0.75</v>
      </c>
      <c r="G48" s="57" t="s">
        <v>85</v>
      </c>
    </row>
    <row r="49" spans="2:7" ht="19.5" customHeight="1">
      <c r="B49" s="50" t="str">
        <f>Term_Cont_Deud!B57</f>
        <v>FINANCIAMIENTO DE PROYECTOS</v>
      </c>
      <c r="C49" s="50">
        <f>Term_Cont_Deud!G57</f>
        <v>605741389</v>
      </c>
      <c r="D49" s="55" t="str">
        <f>LEFT(Term_Cont_Deud!H57,2)</f>
        <v>10</v>
      </c>
      <c r="E49" s="55" t="str">
        <f>RIGHT(Term_Cont_Deud!H57,1)</f>
        <v>0</v>
      </c>
      <c r="F49" s="58" t="str">
        <f>Term_Cont_Deud!K57</f>
        <v>TIIE 91 + 0.75</v>
      </c>
      <c r="G49" s="57" t="s">
        <v>85</v>
      </c>
    </row>
    <row r="50" spans="2:7" ht="19.5" customHeight="1">
      <c r="B50" s="50" t="str">
        <f>Term_Cont_Deud!B58</f>
        <v>FINANCIAMIENTO DE PROYECTOS</v>
      </c>
      <c r="C50" s="50">
        <f>Term_Cont_Deud!G58</f>
        <v>506530876</v>
      </c>
      <c r="D50" s="55" t="str">
        <f>LEFT(Term_Cont_Deud!H58,2)</f>
        <v>10</v>
      </c>
      <c r="E50" s="55" t="str">
        <f>RIGHT(Term_Cont_Deud!H58,1)</f>
        <v>0</v>
      </c>
      <c r="F50" s="58" t="str">
        <f>Term_Cont_Deud!K58</f>
        <v>TIIE 28 + 1.53</v>
      </c>
      <c r="G50" s="57" t="s">
        <v>85</v>
      </c>
    </row>
    <row r="51" spans="2:7" ht="19.5" customHeight="1">
      <c r="B51" s="50" t="str">
        <f>Term_Cont_Deud!B59</f>
        <v>FINANCIAMIENTO DE PROYECTOS</v>
      </c>
      <c r="C51" s="50">
        <f>Term_Cont_Deud!G59</f>
        <v>15557874</v>
      </c>
      <c r="D51" s="55" t="str">
        <f>LEFT(Term_Cont_Deud!H59,2)</f>
        <v>10</v>
      </c>
      <c r="E51" s="55" t="str">
        <f>RIGHT(Term_Cont_Deud!H59,1)</f>
        <v>0</v>
      </c>
      <c r="F51" s="58" t="str">
        <f>Term_Cont_Deud!K59</f>
        <v>TIIE 182 + 0.75</v>
      </c>
      <c r="G51" s="57" t="s">
        <v>85</v>
      </c>
    </row>
    <row r="52" spans="2:7" ht="19.5" customHeight="1">
      <c r="B52" s="50" t="str">
        <f>Term_Cont_Deud!B65</f>
        <v>EMISIONES PÚBLICAS DE BONOS</v>
      </c>
      <c r="C52" s="50">
        <f>Term_Cont_Deud!G65</f>
        <v>-1420279282</v>
      </c>
      <c r="D52" s="55" t="str">
        <f>LEFT(Term_Cont_Deud!H65,2)</f>
        <v>30</v>
      </c>
      <c r="E52" s="55" t="str">
        <f>RIGHT(Term_Cont_Deud!H65,1)</f>
        <v>0</v>
      </c>
      <c r="F52" s="55" t="str">
        <f>Term_Cont_Deud!J65</f>
        <v>Fija 5.15</v>
      </c>
      <c r="G52" s="57" t="s">
        <v>207</v>
      </c>
    </row>
    <row r="53" spans="2:7" ht="19.5" customHeight="1">
      <c r="B53" s="50" t="str">
        <f>Term_Cont_Deud!B66</f>
        <v>EMISIONES PÚBLICAS DE BONOS</v>
      </c>
      <c r="C53" s="50">
        <f>Term_Cont_Deud!G66</f>
        <v>178648221</v>
      </c>
      <c r="D53" s="55" t="str">
        <f>LEFT(Term_Cont_Deud!H66,2)</f>
        <v>30</v>
      </c>
      <c r="E53" s="55" t="str">
        <f>RIGHT(Term_Cont_Deud!H66,1)</f>
        <v>0</v>
      </c>
      <c r="F53" s="55" t="str">
        <f>Term_Cont_Deud!J66</f>
        <v>Fija 5.00</v>
      </c>
      <c r="G53" s="57" t="s">
        <v>207</v>
      </c>
    </row>
    <row r="54" spans="2:7" ht="19.5" customHeight="1">
      <c r="B54" s="50" t="str">
        <f>Term_Cont_Deud!B67</f>
        <v>EMISIONES PRIVADAS DE BONOS</v>
      </c>
      <c r="C54" s="50">
        <f>Term_Cont_Deud!G67</f>
        <v>14565000</v>
      </c>
      <c r="D54" s="55" t="str">
        <f>LEFT(Term_Cont_Deud!H67,2)</f>
        <v>20</v>
      </c>
      <c r="E54" s="55" t="str">
        <f>RIGHT(Term_Cont_Deud!H67,1)</f>
        <v>0</v>
      </c>
      <c r="F54" s="55" t="str">
        <f>Term_Cont_Deud!J67</f>
        <v>Fija 5.46</v>
      </c>
      <c r="G54" s="57" t="s">
        <v>85</v>
      </c>
    </row>
    <row r="55" spans="2:7" ht="19.5" customHeight="1">
      <c r="B55" s="50" t="str">
        <f>Term_Cont_Deud!B68</f>
        <v>BANCA COMERCIAL</v>
      </c>
      <c r="C55" s="50">
        <f>Term_Cont_Deud!G68</f>
        <v>833435781</v>
      </c>
      <c r="D55" s="55" t="str">
        <f>LEFT(Term_Cont_Deud!H68,2)</f>
        <v>3 </v>
      </c>
      <c r="E55" s="55" t="str">
        <f>RIGHT(Term_Cont_Deud!H68,1)</f>
        <v>0</v>
      </c>
      <c r="F55" s="59" t="str">
        <f>Term_Cont_Deud!L68</f>
        <v>LIBOR 6M + 0.90</v>
      </c>
      <c r="G55" s="57" t="s">
        <v>206</v>
      </c>
    </row>
    <row r="56" spans="2:7" ht="30" customHeight="1">
      <c r="B56" s="50" t="str">
        <f>Term_Cont_Deud!B69</f>
        <v>CRÉDITOS SINDICADOS</v>
      </c>
      <c r="C56" s="50">
        <f>Term_Cont_Deud!G69</f>
        <v>5664249150</v>
      </c>
      <c r="D56" s="55" t="str">
        <f>LEFT(Term_Cont_Deud!H69,2)</f>
        <v>5 </v>
      </c>
      <c r="E56" s="55" t="str">
        <f>RIGHT(Term_Cont_Deud!H69,1)</f>
        <v>0</v>
      </c>
      <c r="F56" s="59" t="str">
        <f>Term_Cont_Deud!L69</f>
        <v>LIBOR 6M + 1.15</v>
      </c>
      <c r="G56" s="57" t="s">
        <v>208</v>
      </c>
    </row>
    <row r="57" spans="2:7" ht="30" customHeight="1">
      <c r="B57" s="50" t="str">
        <f>Term_Cont_Deud!B70</f>
        <v>CRÉDITOS SINDICADOS</v>
      </c>
      <c r="C57" s="50">
        <f>Term_Cont_Deud!G70</f>
        <v>17012880000</v>
      </c>
      <c r="D57" s="55" t="str">
        <f>LEFT(Term_Cont_Deud!H70,2)</f>
        <v>5 </v>
      </c>
      <c r="E57" s="55" t="str">
        <f>RIGHT(Term_Cont_Deud!H70,1)</f>
        <v>0</v>
      </c>
      <c r="F57" s="59" t="str">
        <f>Term_Cont_Deud!L70</f>
        <v>LIBOR 6M + 0.95</v>
      </c>
      <c r="G57" s="57" t="s">
        <v>209</v>
      </c>
    </row>
    <row r="58" spans="2:7" ht="49.5" customHeight="1">
      <c r="B58" s="50" t="str">
        <f>Term_Cont_Deud!B71</f>
        <v>CRÉDITOS BILATERALES</v>
      </c>
      <c r="C58" s="50">
        <f>Term_Cont_Deud!G71</f>
        <v>98909047</v>
      </c>
      <c r="D58" s="55" t="str">
        <f>LEFT(Term_Cont_Deud!H71,2)</f>
        <v>5 </v>
      </c>
      <c r="E58" s="55" t="str">
        <f>RIGHT(Term_Cont_Deud!H71,1)</f>
        <v>0</v>
      </c>
      <c r="F58" s="59" t="str">
        <f>Term_Cont_Deud!P71</f>
        <v>CIRR</v>
      </c>
      <c r="G58" s="57" t="s">
        <v>210</v>
      </c>
    </row>
    <row r="59" spans="2:7" ht="19.5" customHeight="1">
      <c r="B59" s="50" t="str">
        <f>Term_Cont_Deud!B72</f>
        <v>FINANCIAMIENTO DE PROYECTOS</v>
      </c>
      <c r="C59" s="50">
        <f>Term_Cont_Deud!G72</f>
        <v>529573483</v>
      </c>
      <c r="D59" s="55" t="str">
        <f>LEFT(Term_Cont_Deud!H72,2)</f>
        <v>23</v>
      </c>
      <c r="E59" s="55" t="str">
        <f>RIGHT(Term_Cont_Deud!H72,1)</f>
        <v>0</v>
      </c>
      <c r="F59" s="59" t="str">
        <f>Term_Cont_Deud!J72</f>
        <v>Fija 9.21</v>
      </c>
      <c r="G59" s="57" t="s">
        <v>85</v>
      </c>
    </row>
    <row r="60" spans="2:7" ht="19.5" customHeight="1">
      <c r="B60" s="50" t="str">
        <f>Term_Cont_Deud!B73</f>
        <v>FINANCIAMIENTO DE PROYECTOS</v>
      </c>
      <c r="C60" s="50">
        <f>Term_Cont_Deud!G73</f>
        <v>416276424</v>
      </c>
      <c r="D60" s="55" t="str">
        <f>LEFT(Term_Cont_Deud!H73,2)</f>
        <v>30</v>
      </c>
      <c r="E60" s="55" t="str">
        <f>RIGHT(Term_Cont_Deud!H73,1)</f>
        <v>0</v>
      </c>
      <c r="F60" s="59" t="str">
        <f>Term_Cont_Deud!L73</f>
        <v>LIBOR 6M + 0.495</v>
      </c>
      <c r="G60" s="57" t="s">
        <v>85</v>
      </c>
    </row>
    <row r="61" spans="2:7" ht="19.5" customHeight="1">
      <c r="B61" s="50" t="str">
        <f>Term_Cont_Deud!B74</f>
        <v>FINANCIAMIENTO DE PROYECTOS</v>
      </c>
      <c r="C61" s="50">
        <f>Term_Cont_Deud!G74</f>
        <v>510879671</v>
      </c>
      <c r="D61" s="55" t="str">
        <f>LEFT(Term_Cont_Deud!H74,2)</f>
        <v>10</v>
      </c>
      <c r="E61" s="55" t="str">
        <f>RIGHT(Term_Cont_Deud!H74,1)</f>
        <v>0</v>
      </c>
      <c r="F61" s="59" t="str">
        <f>Term_Cont_Deud!P74</f>
        <v>CIRR Fija 1.02</v>
      </c>
      <c r="G61" s="57" t="s">
        <v>85</v>
      </c>
    </row>
    <row r="62" spans="2:7" ht="19.5" customHeight="1">
      <c r="B62" s="50" t="str">
        <f>Term_Cont_Deud!B75</f>
        <v>FINANCIAMIENTO DE PROYECTOS</v>
      </c>
      <c r="C62" s="50">
        <f>Term_Cont_Deud!G75</f>
        <v>511599580</v>
      </c>
      <c r="D62" s="55" t="str">
        <f>LEFT(Term_Cont_Deud!H75,2)</f>
        <v>19</v>
      </c>
      <c r="E62" s="55" t="str">
        <f>RIGHT(Term_Cont_Deud!H75,1)</f>
        <v>0</v>
      </c>
      <c r="F62" s="59" t="str">
        <f>Term_Cont_Deud!P75</f>
        <v>CIRR Fija 1.20</v>
      </c>
      <c r="G62" s="57" t="s">
        <v>85</v>
      </c>
    </row>
    <row r="63" spans="2:7" ht="19.5" customHeight="1">
      <c r="B63" s="50" t="str">
        <f>Term_Cont_Deud!B76</f>
        <v>FINANCIAMIENTO DE PROYECTOS</v>
      </c>
      <c r="C63" s="50">
        <f>Term_Cont_Deud!G76</f>
        <v>848048760</v>
      </c>
      <c r="D63" s="55" t="str">
        <f>LEFT(Term_Cont_Deud!H76,2)</f>
        <v>11</v>
      </c>
      <c r="E63" s="55" t="str">
        <f>RIGHT(Term_Cont_Deud!H76,1)</f>
        <v>0</v>
      </c>
      <c r="F63" s="59" t="str">
        <f>Term_Cont_Deud!L76</f>
        <v>LIBOR 6M + 2.50</v>
      </c>
      <c r="G63" s="57" t="s">
        <v>85</v>
      </c>
    </row>
    <row r="64" spans="2:7" ht="19.5" customHeight="1">
      <c r="B64" s="50" t="str">
        <f>Term_Cont_Deud!B77</f>
        <v>FINANCIAMIENTO DE PROYECTOS</v>
      </c>
      <c r="C64" s="50">
        <f>Term_Cont_Deud!G77</f>
        <v>331445600</v>
      </c>
      <c r="D64" s="55" t="str">
        <f>LEFT(Term_Cont_Deud!H77,2)</f>
        <v>20</v>
      </c>
      <c r="E64" s="55" t="str">
        <f>RIGHT(Term_Cont_Deud!H77,1)</f>
        <v>0</v>
      </c>
      <c r="F64" s="59" t="str">
        <f>Term_Cont_Deud!L77</f>
        <v>LIBOR 6M + 2.21</v>
      </c>
      <c r="G64" s="57" t="s">
        <v>85</v>
      </c>
    </row>
    <row r="65" spans="2:7" ht="19.5" customHeight="1">
      <c r="B65" s="50" t="str">
        <f>Term_Cont_Deud!B78</f>
        <v>FINANCIAMIENTO DE PROYECTOS</v>
      </c>
      <c r="C65" s="50">
        <f>Term_Cont_Deud!G78</f>
        <v>118873581</v>
      </c>
      <c r="D65" s="55" t="str">
        <f>LEFT(Term_Cont_Deud!H78,2)</f>
        <v>19</v>
      </c>
      <c r="E65" s="55" t="str">
        <f>RIGHT(Term_Cont_Deud!H78,1)</f>
        <v>0</v>
      </c>
      <c r="F65" s="59" t="str">
        <f>Term_Cont_Deud!L78</f>
        <v>LIBOR 6M + 2.65</v>
      </c>
      <c r="G65" s="57" t="s">
        <v>85</v>
      </c>
    </row>
    <row r="66" spans="2:7" ht="19.5" customHeight="1">
      <c r="B66" s="50" t="str">
        <f>Term_Cont_Deud!B79</f>
        <v>FINANCIAMIENTO DE PROYECTOS</v>
      </c>
      <c r="C66" s="50">
        <f>Term_Cont_Deud!G79</f>
        <v>69839550</v>
      </c>
      <c r="D66" s="55" t="str">
        <f>LEFT(Term_Cont_Deud!H79,2)</f>
        <v>20</v>
      </c>
      <c r="E66" s="55" t="str">
        <f>RIGHT(Term_Cont_Deud!H79,1)</f>
        <v>0</v>
      </c>
      <c r="F66" s="59" t="str">
        <f>Term_Cont_Deud!J79</f>
        <v>Fija 4.39</v>
      </c>
      <c r="G66" s="57" t="s">
        <v>85</v>
      </c>
    </row>
    <row r="67" spans="2:7" ht="19.5" customHeight="1">
      <c r="B67" s="50" t="str">
        <f>Term_Cont_Deud!B80</f>
        <v>FINANCIAMIENTO DE PROYECTOS</v>
      </c>
      <c r="C67" s="50">
        <f>Term_Cont_Deud!G80</f>
        <v>705450</v>
      </c>
      <c r="D67" s="55" t="str">
        <f>LEFT(Term_Cont_Deud!H80,2)</f>
        <v>20</v>
      </c>
      <c r="E67" s="55" t="str">
        <f>RIGHT(Term_Cont_Deud!H80,1)</f>
        <v>0</v>
      </c>
      <c r="F67" s="59" t="str">
        <f>Term_Cont_Deud!J80</f>
        <v>Fija 4.39</v>
      </c>
      <c r="G67" s="57" t="s">
        <v>85</v>
      </c>
    </row>
    <row r="68" spans="2:7" ht="19.5" customHeight="1">
      <c r="B68" s="50" t="str">
        <f>Term_Cont_Deud!B81</f>
        <v>FINANCIAMIENTO DE PROYECTOS</v>
      </c>
      <c r="C68" s="50">
        <f>Term_Cont_Deud!G81</f>
        <v>6019840</v>
      </c>
      <c r="D68" s="55" t="str">
        <f>LEFT(Term_Cont_Deud!H81,2)</f>
        <v>20</v>
      </c>
      <c r="E68" s="55" t="str">
        <f>RIGHT(Term_Cont_Deud!H81,1)</f>
        <v>0</v>
      </c>
      <c r="F68" s="59" t="str">
        <f>Term_Cont_Deud!J81</f>
        <v>Fija 4.39</v>
      </c>
      <c r="G68" s="57" t="s">
        <v>85</v>
      </c>
    </row>
    <row r="69" spans="2:7" ht="19.5" customHeight="1">
      <c r="B69" s="50" t="str">
        <f>Term_Cont_Deud!B82</f>
        <v>FINANCIAMIENTO DE PROYECTOS</v>
      </c>
      <c r="C69" s="50">
        <f>Term_Cont_Deud!G82</f>
        <v>22104100</v>
      </c>
      <c r="D69" s="55" t="str">
        <f>LEFT(Term_Cont_Deud!H82,2)</f>
        <v>20</v>
      </c>
      <c r="E69" s="55" t="str">
        <f>RIGHT(Term_Cont_Deud!H82,1)</f>
        <v>0</v>
      </c>
      <c r="F69" s="59" t="str">
        <f>Term_Cont_Deud!J82</f>
        <v>Fija 4.39</v>
      </c>
      <c r="G69" s="57" t="s">
        <v>85</v>
      </c>
    </row>
    <row r="70" spans="2:7" ht="19.5" customHeight="1">
      <c r="B70" s="50" t="str">
        <f>Term_Cont_Deud!B83</f>
        <v>FINANCIAMIENTO DE PROYECTOS</v>
      </c>
      <c r="C70" s="50">
        <f>Term_Cont_Deud!G83</f>
        <v>5925780</v>
      </c>
      <c r="D70" s="55" t="str">
        <f>LEFT(Term_Cont_Deud!H83,2)</f>
        <v>20</v>
      </c>
      <c r="E70" s="55" t="str">
        <f>RIGHT(Term_Cont_Deud!H83,1)</f>
        <v>0</v>
      </c>
      <c r="F70" s="59" t="str">
        <f>Term_Cont_Deud!J83</f>
        <v>Fija 4.39</v>
      </c>
      <c r="G70" s="57" t="s">
        <v>85</v>
      </c>
    </row>
    <row r="71" spans="2:7" ht="19.5" customHeight="1">
      <c r="B71" s="50" t="str">
        <f>Term_Cont_Deud!B84</f>
        <v>FINANCIAMIENTO DE PROYECTOS</v>
      </c>
      <c r="C71" s="50">
        <f>Term_Cont_Deud!G84</f>
        <v>376240</v>
      </c>
      <c r="D71" s="55" t="str">
        <f>LEFT(Term_Cont_Deud!H84,2)</f>
        <v>20</v>
      </c>
      <c r="E71" s="55" t="str">
        <f>RIGHT(Term_Cont_Deud!H84,1)</f>
        <v>0</v>
      </c>
      <c r="F71" s="59" t="str">
        <f>Term_Cont_Deud!J84</f>
        <v>Fija 4.39</v>
      </c>
      <c r="G71" s="57" t="s">
        <v>85</v>
      </c>
    </row>
    <row r="72" spans="2:7" ht="19.5" customHeight="1">
      <c r="B72" s="50" t="str">
        <f>Term_Cont_Deud!B85</f>
        <v>FINANCIAMIENTO DE PROYECTOS</v>
      </c>
      <c r="C72" s="50">
        <f>Term_Cont_Deud!G85</f>
        <v>1693080</v>
      </c>
      <c r="D72" s="55" t="str">
        <f>LEFT(Term_Cont_Deud!H85,2)</f>
        <v>20</v>
      </c>
      <c r="E72" s="55" t="str">
        <f>RIGHT(Term_Cont_Deud!H85,1)</f>
        <v>0</v>
      </c>
      <c r="F72" s="59" t="str">
        <f>Term_Cont_Deud!J85</f>
        <v>Fija 4.39</v>
      </c>
      <c r="G72" s="57" t="s">
        <v>85</v>
      </c>
    </row>
    <row r="73" spans="2:7" ht="19.5" customHeight="1">
      <c r="B73" s="50" t="str">
        <f>Term_Cont_Deud!B86</f>
        <v>FINANCIAMIENTO DE PROYECTOS</v>
      </c>
      <c r="C73" s="50">
        <f>Term_Cont_Deud!G86</f>
        <v>94060</v>
      </c>
      <c r="D73" s="55" t="str">
        <f>LEFT(Term_Cont_Deud!H86,2)</f>
        <v>20</v>
      </c>
      <c r="E73" s="55" t="str">
        <f>RIGHT(Term_Cont_Deud!H86,1)</f>
        <v>0</v>
      </c>
      <c r="F73" s="59" t="str">
        <f>Term_Cont_Deud!J86</f>
        <v>Fija 4.39</v>
      </c>
      <c r="G73" s="57" t="s">
        <v>85</v>
      </c>
    </row>
    <row r="74" spans="2:7" ht="19.5" customHeight="1">
      <c r="B74" s="50" t="str">
        <f>Term_Cont_Deud!B87</f>
        <v>FINANCIAMIENTO DE PROYECTOS</v>
      </c>
      <c r="C74" s="50">
        <f>Term_Cont_Deud!G87</f>
        <v>2821800</v>
      </c>
      <c r="D74" s="55" t="str">
        <f>LEFT(Term_Cont_Deud!H87,2)</f>
        <v>20</v>
      </c>
      <c r="E74" s="55" t="str">
        <f>RIGHT(Term_Cont_Deud!H87,1)</f>
        <v>0</v>
      </c>
      <c r="F74" s="59" t="str">
        <f>Term_Cont_Deud!J87</f>
        <v>Fija 4.39</v>
      </c>
      <c r="G74" s="57" t="s">
        <v>85</v>
      </c>
    </row>
    <row r="75" spans="2:7" ht="19.5" customHeight="1">
      <c r="B75" s="50" t="str">
        <f>Term_Cont_Deud!B88</f>
        <v>FINANCIAMIENTO DE PROYECTOS</v>
      </c>
      <c r="C75" s="50">
        <f>Term_Cont_Deud!G88</f>
        <v>51733000</v>
      </c>
      <c r="D75" s="55" t="str">
        <f>LEFT(Term_Cont_Deud!H88,2)</f>
        <v>20</v>
      </c>
      <c r="E75" s="55" t="str">
        <f>RIGHT(Term_Cont_Deud!H88,1)</f>
        <v>0</v>
      </c>
      <c r="F75" s="59" t="str">
        <f>Term_Cont_Deud!J88</f>
        <v>Fija 4.39</v>
      </c>
      <c r="G75" s="57" t="s">
        <v>85</v>
      </c>
    </row>
    <row r="76" spans="2:7" ht="19.5" customHeight="1">
      <c r="B76" s="50" t="str">
        <f>Term_Cont_Deud!B89</f>
        <v>FINANCIAMIENTO DE PROYECTOS</v>
      </c>
      <c r="C76" s="50">
        <f>Term_Cont_Deud!G89</f>
        <v>14109000</v>
      </c>
      <c r="D76" s="55" t="str">
        <f>LEFT(Term_Cont_Deud!H89,2)</f>
        <v>20</v>
      </c>
      <c r="E76" s="55" t="str">
        <f>RIGHT(Term_Cont_Deud!H89,1)</f>
        <v>0</v>
      </c>
      <c r="F76" s="55" t="str">
        <f>Term_Cont_Deud!J89</f>
        <v>Fija 4.39</v>
      </c>
      <c r="G76" s="57" t="s">
        <v>85</v>
      </c>
    </row>
    <row r="77" spans="2:7" ht="19.5" customHeight="1">
      <c r="B77" s="50" t="str">
        <f>Term_Cont_Deud!B90</f>
        <v>FINANCIAMIENTO DE PROYECTOS</v>
      </c>
      <c r="C77" s="50">
        <f>Term_Cont_Deud!G90</f>
        <v>9406000</v>
      </c>
      <c r="D77" s="55" t="str">
        <f>LEFT(Term_Cont_Deud!H90,2)</f>
        <v>20</v>
      </c>
      <c r="E77" s="55" t="str">
        <f>RIGHT(Term_Cont_Deud!H90,1)</f>
        <v>0</v>
      </c>
      <c r="F77" s="55" t="str">
        <f>Term_Cont_Deud!J90</f>
        <v>Fija 4.39</v>
      </c>
      <c r="G77" s="57" t="s">
        <v>85</v>
      </c>
    </row>
    <row r="78" spans="2:7" ht="19.5" customHeight="1">
      <c r="B78" s="50" t="str">
        <f>Term_Cont_Deud!B91</f>
        <v>FINANCIAMIENTO DE PROYECTOS</v>
      </c>
      <c r="C78" s="50">
        <f>Term_Cont_Deud!G91</f>
        <v>9406000</v>
      </c>
      <c r="D78" s="55" t="str">
        <f>LEFT(Term_Cont_Deud!H91,2)</f>
        <v>20</v>
      </c>
      <c r="E78" s="55" t="str">
        <f>RIGHT(Term_Cont_Deud!H91,1)</f>
        <v>0</v>
      </c>
      <c r="F78" s="55" t="str">
        <f>Term_Cont_Deud!J91</f>
        <v>Fija 4.39</v>
      </c>
      <c r="G78" s="57" t="s">
        <v>85</v>
      </c>
    </row>
    <row r="79" spans="2:7" ht="19.5" customHeight="1">
      <c r="B79" s="50" t="str">
        <f>Term_Cont_Deud!B92</f>
        <v>FINANCIAMIENTO DE PROYECTOS</v>
      </c>
      <c r="C79" s="50">
        <f>Term_Cont_Deud!G92</f>
        <v>9406000</v>
      </c>
      <c r="D79" s="55" t="str">
        <f>LEFT(Term_Cont_Deud!H92,2)</f>
        <v>20</v>
      </c>
      <c r="E79" s="55" t="str">
        <f>RIGHT(Term_Cont_Deud!H92,1)</f>
        <v>0</v>
      </c>
      <c r="F79" s="55" t="str">
        <f>Term_Cont_Deud!J92</f>
        <v>Fija 4.39</v>
      </c>
      <c r="G79" s="57" t="s">
        <v>85</v>
      </c>
    </row>
    <row r="80" spans="2:7" ht="19.5" customHeight="1">
      <c r="B80" s="50" t="str">
        <f>Term_Cont_Deud!B93</f>
        <v>FINANCIAMIENTO DE PROYECTOS</v>
      </c>
      <c r="C80" s="50">
        <f>Term_Cont_Deud!G93</f>
        <v>4703000</v>
      </c>
      <c r="D80" s="55" t="str">
        <f>LEFT(Term_Cont_Deud!H93,2)</f>
        <v>20</v>
      </c>
      <c r="E80" s="55" t="str">
        <f>RIGHT(Term_Cont_Deud!H93,1)</f>
        <v>0</v>
      </c>
      <c r="F80" s="55" t="str">
        <f>Term_Cont_Deud!J93</f>
        <v>Fija 4.39</v>
      </c>
      <c r="G80" s="57" t="s">
        <v>85</v>
      </c>
    </row>
    <row r="81" spans="2:7" ht="19.5" customHeight="1">
      <c r="B81" s="50" t="str">
        <f>Term_Cont_Deud!B94</f>
        <v>FINANCIAMIENTO DE PROYECTOS</v>
      </c>
      <c r="C81" s="50">
        <f>Term_Cont_Deud!G94</f>
        <v>4703000</v>
      </c>
      <c r="D81" s="55" t="str">
        <f>LEFT(Term_Cont_Deud!H94,2)</f>
        <v>20</v>
      </c>
      <c r="E81" s="55" t="str">
        <f>RIGHT(Term_Cont_Deud!H94,1)</f>
        <v>0</v>
      </c>
      <c r="F81" s="55" t="str">
        <f>Term_Cont_Deud!J94</f>
        <v>Fija 4.39</v>
      </c>
      <c r="G81" s="57" t="s">
        <v>85</v>
      </c>
    </row>
    <row r="82" spans="2:7" ht="19.5" customHeight="1">
      <c r="B82" s="50" t="str">
        <f>Term_Cont_Deud!B95</f>
        <v>FINANCIAMIENTO DE PROYECTOS</v>
      </c>
      <c r="C82" s="50">
        <f>Term_Cont_Deud!G95</f>
        <v>23515000</v>
      </c>
      <c r="D82" s="55" t="str">
        <f>LEFT(Term_Cont_Deud!H95,2)</f>
        <v>20</v>
      </c>
      <c r="E82" s="55" t="str">
        <f>RIGHT(Term_Cont_Deud!H95,1)</f>
        <v>0</v>
      </c>
      <c r="F82" s="55" t="str">
        <f>Term_Cont_Deud!J95</f>
        <v>Fija 4.39</v>
      </c>
      <c r="G82" s="57" t="s">
        <v>85</v>
      </c>
    </row>
    <row r="83" spans="2:7" ht="19.5" customHeight="1">
      <c r="B83" s="50" t="str">
        <f>Term_Cont_Deud!B96</f>
        <v>FINANCIAMIENTO DE PROYECTOS</v>
      </c>
      <c r="C83" s="50">
        <f>Term_Cont_Deud!G96</f>
        <v>14109000</v>
      </c>
      <c r="D83" s="55" t="str">
        <f>LEFT(Term_Cont_Deud!H96,2)</f>
        <v>20</v>
      </c>
      <c r="E83" s="55" t="str">
        <f>RIGHT(Term_Cont_Deud!H96,1)</f>
        <v>0</v>
      </c>
      <c r="F83" s="55" t="str">
        <f>Term_Cont_Deud!J96</f>
        <v>Fija 4.39</v>
      </c>
      <c r="G83" s="57" t="s">
        <v>85</v>
      </c>
    </row>
    <row r="84" spans="2:7" ht="19.5" customHeight="1">
      <c r="B84" s="50" t="str">
        <f>Term_Cont_Deud!B97</f>
        <v>FINANCIAMIENTO DE PROYECTOS</v>
      </c>
      <c r="C84" s="50">
        <f>Term_Cont_Deud!G97</f>
        <v>8465400</v>
      </c>
      <c r="D84" s="55" t="str">
        <f>LEFT(Term_Cont_Deud!H97,2)</f>
        <v>20</v>
      </c>
      <c r="E84" s="55" t="str">
        <f>RIGHT(Term_Cont_Deud!H97,1)</f>
        <v>0</v>
      </c>
      <c r="F84" s="55" t="str">
        <f>Term_Cont_Deud!J97</f>
        <v>Fija 4.39</v>
      </c>
      <c r="G84" s="57" t="s">
        <v>85</v>
      </c>
    </row>
    <row r="85" spans="2:7" ht="19.5" customHeight="1">
      <c r="B85" s="50" t="str">
        <f>Term_Cont_Deud!B98</f>
        <v>FINANCIAMIENTO DE PROYECTOS</v>
      </c>
      <c r="C85" s="50">
        <f>Term_Cont_Deud!G98</f>
        <v>5643600</v>
      </c>
      <c r="D85" s="55" t="str">
        <f>LEFT(Term_Cont_Deud!H98,2)</f>
        <v>20</v>
      </c>
      <c r="E85" s="55" t="str">
        <f>RIGHT(Term_Cont_Deud!H98,1)</f>
        <v>0</v>
      </c>
      <c r="F85" s="55" t="str">
        <f>Term_Cont_Deud!J98</f>
        <v>Fija 4.39</v>
      </c>
      <c r="G85" s="57" t="s">
        <v>85</v>
      </c>
    </row>
    <row r="86" spans="2:7" ht="19.5" customHeight="1">
      <c r="B86" s="50" t="str">
        <f>Term_Cont_Deud!B99</f>
        <v>FINANCIAMIENTO DE PROYECTOS</v>
      </c>
      <c r="C86" s="50">
        <f>Term_Cont_Deud!G99</f>
        <v>4703000</v>
      </c>
      <c r="D86" s="55" t="str">
        <f>LEFT(Term_Cont_Deud!H99,2)</f>
        <v>20</v>
      </c>
      <c r="E86" s="55" t="str">
        <f>RIGHT(Term_Cont_Deud!H99,1)</f>
        <v>0</v>
      </c>
      <c r="F86" s="55" t="str">
        <f>Term_Cont_Deud!J99</f>
        <v>Fija 4.39</v>
      </c>
      <c r="G86" s="57" t="s">
        <v>85</v>
      </c>
    </row>
    <row r="87" spans="2:7" ht="19.5" customHeight="1">
      <c r="B87" s="50" t="str">
        <f>Term_Cont_Deud!B100</f>
        <v>FINANCIAMIENTO DE PROYECTOS</v>
      </c>
      <c r="C87" s="50">
        <f>Term_Cont_Deud!G100</f>
        <v>297652950</v>
      </c>
      <c r="D87" s="55" t="str">
        <f>LEFT(Term_Cont_Deud!H100,2)</f>
        <v>20</v>
      </c>
      <c r="E87" s="55" t="str">
        <f>RIGHT(Term_Cont_Deud!H100,1)</f>
        <v>0</v>
      </c>
      <c r="F87" s="55" t="str">
        <f>Term_Cont_Deud!J100</f>
        <v>Fija 5.00</v>
      </c>
      <c r="G87" s="57" t="s">
        <v>85</v>
      </c>
    </row>
    <row r="88" spans="2:7" ht="19.5" customHeight="1">
      <c r="B88" s="50" t="str">
        <f>Term_Cont_Deud!B101</f>
        <v>FINANCIAMIENTO DE PROYECTOS</v>
      </c>
      <c r="C88" s="50">
        <f>Term_Cont_Deud!G101</f>
        <v>817650000</v>
      </c>
      <c r="D88" s="55" t="str">
        <f>LEFT(Term_Cont_Deud!H101,2)</f>
        <v>10</v>
      </c>
      <c r="E88" s="55" t="str">
        <f>RIGHT(Term_Cont_Deud!H101,1)</f>
        <v>0</v>
      </c>
      <c r="F88" s="59" t="str">
        <f>Term_Cont_Deud!L101</f>
        <v>LIBOR 6M + 2.24</v>
      </c>
      <c r="G88" s="57" t="s">
        <v>85</v>
      </c>
    </row>
    <row r="89" spans="2:7" ht="19.5" customHeight="1">
      <c r="B89" s="50" t="str">
        <f>Term_Cont_Deud!B102</f>
        <v>FINANCIAMIENTO DE PROYECTOS</v>
      </c>
      <c r="C89" s="50">
        <f>Term_Cont_Deud!G102</f>
        <v>476397500</v>
      </c>
      <c r="D89" s="55" t="str">
        <f>LEFT(Term_Cont_Deud!H102,2)</f>
        <v>30</v>
      </c>
      <c r="E89" s="55" t="str">
        <f>RIGHT(Term_Cont_Deud!H102,1)</f>
        <v>0</v>
      </c>
      <c r="F89" s="55" t="str">
        <f>Term_Cont_Deud!J102</f>
        <v>Fija 5.15</v>
      </c>
      <c r="G89" s="57" t="s">
        <v>85</v>
      </c>
    </row>
    <row r="90" spans="2:7" ht="19.5" customHeight="1">
      <c r="B90" s="50" t="str">
        <f>Term_Cont_Deud!B103</f>
        <v>FINANCIAMIENTO DE PROYECTOS</v>
      </c>
      <c r="C90" s="50">
        <f>Term_Cont_Deud!G103</f>
        <v>94060</v>
      </c>
      <c r="D90" s="55" t="str">
        <f>LEFT(Term_Cont_Deud!H103,2)</f>
        <v>20</v>
      </c>
      <c r="E90" s="55" t="str">
        <f>RIGHT(Term_Cont_Deud!H103,1)</f>
        <v>0</v>
      </c>
      <c r="F90" s="55" t="str">
        <f>Term_Cont_Deud!J103</f>
        <v>Fija 4.39</v>
      </c>
      <c r="G90" s="57" t="s">
        <v>85</v>
      </c>
    </row>
    <row r="91" spans="2:7" ht="19.5" customHeight="1">
      <c r="B91" s="50" t="str">
        <f>Term_Cont_Deud!B104</f>
        <v>FINANCIAMIENTO DE PROYECTOS</v>
      </c>
      <c r="C91" s="50">
        <f>Term_Cont_Deud!G104</f>
        <v>12415920</v>
      </c>
      <c r="D91" s="55" t="str">
        <f>LEFT(Term_Cont_Deud!H104,2)</f>
        <v>20</v>
      </c>
      <c r="E91" s="55" t="str">
        <f>RIGHT(Term_Cont_Deud!H104,1)</f>
        <v>0</v>
      </c>
      <c r="F91" s="55" t="str">
        <f>Term_Cont_Deud!J104</f>
        <v>Fija 4.39</v>
      </c>
      <c r="G91" s="57" t="s">
        <v>85</v>
      </c>
    </row>
    <row r="92" spans="2:7" ht="19.5" customHeight="1">
      <c r="B92" s="50" t="str">
        <f>Term_Cont_Deud!B105</f>
        <v>FINANCIAMIENTO DE PROYECTOS</v>
      </c>
      <c r="C92" s="50">
        <f>Term_Cont_Deud!G105</f>
        <v>188120</v>
      </c>
      <c r="D92" s="55" t="str">
        <f>LEFT(Term_Cont_Deud!H105,2)</f>
        <v>20</v>
      </c>
      <c r="E92" s="55" t="str">
        <f>RIGHT(Term_Cont_Deud!H105,1)</f>
        <v>0</v>
      </c>
      <c r="F92" s="55" t="str">
        <f>Term_Cont_Deud!J105</f>
        <v>Fija 4.39</v>
      </c>
      <c r="G92" s="57" t="s">
        <v>85</v>
      </c>
    </row>
    <row r="93" spans="2:7" ht="15" customHeight="1">
      <c r="B93" s="60"/>
      <c r="C93" s="60"/>
      <c r="D93" s="61"/>
      <c r="E93" s="61"/>
      <c r="F93" s="61"/>
      <c r="G93" s="62"/>
    </row>
  </sheetData>
  <sheetProtection/>
  <mergeCells count="9">
    <mergeCell ref="B1:G1"/>
    <mergeCell ref="B2:G2"/>
    <mergeCell ref="B3:G3"/>
    <mergeCell ref="E5:F5"/>
    <mergeCell ref="B7:B8"/>
    <mergeCell ref="C7:C8"/>
    <mergeCell ref="D7:E7"/>
    <mergeCell ref="F7:F8"/>
    <mergeCell ref="G7:G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JUAN CARLOS ORTEGA MARTINEZ</cp:lastModifiedBy>
  <cp:lastPrinted>2019-03-16T03:48:55Z</cp:lastPrinted>
  <dcterms:created xsi:type="dcterms:W3CDTF">1998-09-10T19:46:03Z</dcterms:created>
  <dcterms:modified xsi:type="dcterms:W3CDTF">2019-03-16T03:49:16Z</dcterms:modified>
  <cp:category/>
  <cp:version/>
  <cp:contentType/>
  <cp:contentStatus/>
</cp:coreProperties>
</file>