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4560" windowHeight="4050" tabRatio="752" activeTab="0"/>
  </bookViews>
  <sheets>
    <sheet name="PPI " sheetId="1" r:id="rId1"/>
  </sheets>
  <definedNames>
    <definedName name="_Fill" localSheetId="0" hidden="1">#REF!</definedName>
    <definedName name="_Fill" hidden="1">#REF!</definedName>
    <definedName name="A_impresión_IM" localSheetId="0">#REF!</definedName>
    <definedName name="A_impresión_IM">#REF!</definedName>
    <definedName name="DIFERENCIAS">#N/A</definedName>
    <definedName name="_xlnm.Print_Titles" localSheetId="0">'PPI '!$1:$11</definedName>
    <definedName name="VARIABLES">#N/A</definedName>
  </definedNames>
  <calcPr fullCalcOnLoad="1"/>
</workbook>
</file>

<file path=xl/sharedStrings.xml><?xml version="1.0" encoding="utf-8"?>
<sst xmlns="http://schemas.openxmlformats.org/spreadsheetml/2006/main" count="110" uniqueCount="88">
  <si>
    <t xml:space="preserve">               </t>
  </si>
  <si>
    <t>TOTAL</t>
  </si>
  <si>
    <t>PROGRAMAS DE INVERSIÓN</t>
  </si>
  <si>
    <t>Adquisiciones</t>
  </si>
  <si>
    <t>PROYECTOS DE INVERSIÓN</t>
  </si>
  <si>
    <t>Mantenimiento</t>
  </si>
  <si>
    <t>Inmuebles</t>
  </si>
  <si>
    <t>Programas de Inversión:</t>
  </si>
  <si>
    <t>Otros programas</t>
  </si>
  <si>
    <t>Estudios de preinversión</t>
  </si>
  <si>
    <t>Proyectos de Inversión</t>
  </si>
  <si>
    <t>Infraestructura económica</t>
  </si>
  <si>
    <t>Infraestructura social</t>
  </si>
  <si>
    <t>Infraestructura gubernamental</t>
  </si>
  <si>
    <t>Otros proyectos</t>
  </si>
  <si>
    <t>3/ Incluye el presupuesto pagado y ADEFAS.</t>
  </si>
  <si>
    <t>Adquisición de protección civil</t>
  </si>
  <si>
    <t>Mantenimiento de protección civil</t>
  </si>
  <si>
    <t>Programa ambiental</t>
  </si>
  <si>
    <t xml:space="preserve">      Los conceptos de inversión consideran recursos presupuestarios. El avance financiero corresponde únicamente al ciclo que se reporta.</t>
  </si>
  <si>
    <t>1/ Son los programas y proyectos de inversión que consideraron la asignación de recursos en el presupuesto aprobado o durante el ejercicio presupuestario. La suma de los parciales puede no coincidir con los subtotales y el total debido al redondeo de las cifras.</t>
  </si>
  <si>
    <t>TIPOS DE PROGRAMAS Y PROYECTOS, DENOMINACIÓN Y NOTAS</t>
  </si>
  <si>
    <t>ENTIDAD FEDERATIVA</t>
  </si>
  <si>
    <t>FECHAS DE INICIO Y TÉRMINO DE LA ETAPA DE INVERSIÓN</t>
  </si>
  <si>
    <t>INVERSIÓN</t>
  </si>
  <si>
    <t>(PESOS)</t>
  </si>
  <si>
    <t>APROBADA        (A)</t>
  </si>
  <si>
    <t>MODIFICADA      (B)</t>
  </si>
  <si>
    <t>EJERCICIO / APROBADA  (D)=(C/A)</t>
  </si>
  <si>
    <t>EJERCICIO / MODI-FICADA (E)=(C/B)</t>
  </si>
  <si>
    <t>PORCENTAJE DE AVANCE FÍSICO</t>
  </si>
  <si>
    <t>PROGRA-MADO    (F)</t>
  </si>
  <si>
    <t>REAL   (G)</t>
  </si>
  <si>
    <t>2/ Se refiere al monto total del programa o proyecto actualizado al cierre del ciclo.</t>
  </si>
  <si>
    <t>ADQUISICIONES</t>
  </si>
  <si>
    <t>MANTENIMIENTO</t>
  </si>
  <si>
    <t>INMUEBLES</t>
  </si>
  <si>
    <t>CDMX</t>
  </si>
  <si>
    <t>PIDIREGAS</t>
  </si>
  <si>
    <t>Cuenta Pública 2018</t>
  </si>
  <si>
    <t>PORCENTAJE DE AVANCE FINANCIERO 2018</t>
  </si>
  <si>
    <t>ACUMU-LADO HASTA 2018 (H)</t>
  </si>
  <si>
    <t>De acuerdo con lo establecido en el Anexo 3 del Manual de Programación y Presupuestación de 2018, los tipos de programas y proyectos a reportar son los siguientes:</t>
  </si>
  <si>
    <t>CUENTA PÚBLICA 2018</t>
  </si>
  <si>
    <r>
      <t xml:space="preserve">DETALLE DE PROGRAMAS Y PROYECTOS DE INVERSIÓN </t>
    </r>
    <r>
      <rPr>
        <b/>
        <vertAlign val="superscript"/>
        <sz val="8"/>
        <rFont val="Montserrat"/>
        <family val="0"/>
      </rPr>
      <t>1/</t>
    </r>
  </si>
  <si>
    <r>
      <t xml:space="preserve">INVERSIÓN TOTAL  </t>
    </r>
    <r>
      <rPr>
        <b/>
        <vertAlign val="superscript"/>
        <sz val="6"/>
        <color indexed="9"/>
        <rFont val="Montserrat"/>
        <family val="0"/>
      </rPr>
      <t>2/</t>
    </r>
  </si>
  <si>
    <r>
      <t xml:space="preserve">EJERCICIO  </t>
    </r>
    <r>
      <rPr>
        <b/>
        <vertAlign val="superscript"/>
        <sz val="6"/>
        <color indexed="9"/>
        <rFont val="Montserrat"/>
        <family val="0"/>
      </rPr>
      <t>3/</t>
    </r>
    <r>
      <rPr>
        <b/>
        <sz val="6"/>
        <color indexed="9"/>
        <rFont val="Montserrat"/>
        <family val="0"/>
      </rPr>
      <t xml:space="preserve">     (C)</t>
    </r>
  </si>
  <si>
    <t>Programa anual de adquisiciones para dotar de bienes muebles a las oficinas centrales y salas metropolitanas y foráneas</t>
  </si>
  <si>
    <t xml:space="preserve">Adquisición del inmueble que alberga la Sala Superior, Salas Regionales Metropolitanas, Secretaría General de Acuerdos, Oficialía Mayor y áreas de apoyo sustantivo y administrativo en la Ciudad de México. </t>
  </si>
  <si>
    <t>09-2006</t>
  </si>
  <si>
    <t>09-2026</t>
  </si>
  <si>
    <t>01-2018</t>
  </si>
  <si>
    <t>12-2018</t>
  </si>
  <si>
    <t>CDMX., MÉX., N.L., Q.R., DGO., HGO., S.L.P., TLAX., PUE., SIN., B.C., OAX., GRO., CHIH., TAB., AGS., COA., CHIS., SON., GTO., YUC., MOR., QRO., COA., VER., ZAC.</t>
  </si>
  <si>
    <t>TRIBUNAL FEDERAL DE JUSTICIA ADMINISTRATIVA</t>
  </si>
  <si>
    <t>06321100002 (Adquisición mediante arrendamiento financiero del edificio ubicado en Insurgentes Sur 881.)</t>
  </si>
  <si>
    <t>ADQUISICIÓN DE PROTECCIÓN CIVIL</t>
  </si>
  <si>
    <t>18321100007 (Adquisición de diversos bienes y equipo necesarios en materia de Protección Civil para los inmuebles del Tribunal Federal de Justicia Administrativa en la Ciudad de México)</t>
  </si>
  <si>
    <t>Adquisición de diversos bienes y equipo para cubrir las necesidades en materia de Protección Civil para los inmuebles del Tribunal Federal de Justicia Administrativa en la Ciudad de México</t>
  </si>
  <si>
    <t>18321100001 (Programa anual de adquisiciones para áreas centrales, salas metropolitanas, especializadas y/o foráneas 2018)</t>
  </si>
  <si>
    <t>18321100005 (Adecuaciones a los archivos, Actuarías y Oficilía de Partes de las Salas Regionales Norte-Este del Estado de México, Tlalnepantla de Baz, Estado de México)</t>
  </si>
  <si>
    <t>Adecuaciones a los archivos, Actuarías y Oficilía de Partes de las Salas Regionales Norte-Este del Estado de México, ubicadas en Av. Sor Juana Inés de la Cruz No. 18m Colonia Centro, Tlalnepantla de Baz, Estado de México</t>
  </si>
  <si>
    <t>18321100008 (Adecuación de espacios y mantenimiento en general del edificio del Tribunal Federal de Justicia Administrativa, ubicado en Av. Insurgentes Sur 881, Colonia Nápoles, Alcaldía Benito Juárez)</t>
  </si>
  <si>
    <t>Adecuación de espacios y mantenimiento en general del inmueble en Insurgentes Sur 881, Ciudad de México</t>
  </si>
  <si>
    <t>18321100006 (Ejecución de trabajos de construcción, mantenimiento, remodelación y adecuación de oficinas administrativas, ubicadas en Avenida Costera Migul Alemán 63, Fraccionamiento Club Deportivo, Acapulco, Guerrero)</t>
  </si>
  <si>
    <t>Dotar de espacios adecuados y suficientes para el óptimo desarrollo de las actividades de la Sala Regional Pacífico</t>
  </si>
  <si>
    <t>GRO</t>
  </si>
  <si>
    <t>MEX</t>
  </si>
  <si>
    <t>18321100009 (Adecuación de archivo y oficina de la Sala Regional del Golfo-Norte, ubicada en Av. Hidalgo No. 260 esquina Mier y Terán, Cd. Victoria, Tamaulipas, C.P. 87000)</t>
  </si>
  <si>
    <t>Dotar de espacios adecuados y suficientes para el óptimo desarrollo de las actividades de la Sala Regional de Ciudad Victoria</t>
  </si>
  <si>
    <t>18321100002 (Diseño, fabricación, suministro e instalación de escalera de emergencia de aluminio estructural en el inmueble sede del Tribunal Federal de Justicia Administrativa, ubicado en Av. Insurgentes Sur No. 881, Colonia Nápoles, Alcaldía Benito Juárez, Ciudad de México)</t>
  </si>
  <si>
    <t>Suministro e instalación de Escalera de Emergencia en el edificio sede del Tribunal, ubicado en Av. Insurgentes Sur No. 881</t>
  </si>
  <si>
    <t>18321100004 (Suministro, instalación y puesta en marcha de dos amplificadores de audio para la alerta sísmica del edificio sede del Tribunal Federal de Justicia Administrativa)</t>
  </si>
  <si>
    <t>Dotar de la infraestructura necesaria para alertar a la población del edificio sede con el sonido oficial ante la presencia de un sismo</t>
  </si>
  <si>
    <t>18321100003 (Suministro y programación de sistema central de videograbación digital, circuito cerrado de TV del inmueble del Tribunal Federal de Justicia Administrativa, ubicado en Av. Insurgentes Sur no. 881)</t>
  </si>
  <si>
    <t>Dotar de infraestructura complementaria al sistema existente del CCTV instalado en el edificio sede del Tribunal, ubicado en Av. Insurgentes Sur No. 881, Ciudad de México</t>
  </si>
  <si>
    <t>TAM</t>
  </si>
  <si>
    <t>OTROS PROYECTOS</t>
  </si>
  <si>
    <t>Convenio de Colaboración para la Edificación de la Segunda Sala Regional del Centro III</t>
  </si>
  <si>
    <t>08-2018</t>
  </si>
  <si>
    <t>GTO.</t>
  </si>
  <si>
    <t>AGS.</t>
  </si>
  <si>
    <t>Convenio de Colaboración con el Gobierno del Estado de Aguascalientes para la Edificación de la Sala Regional del Centro I</t>
  </si>
  <si>
    <t>11-2018</t>
  </si>
  <si>
    <t>Fuente: Las cifras reportadas en este formato corresponden a las registradas en los sistemas internos presupuestarios y de cartera de inversión del Tribunal Federal de Justicia Administrativa, lo anterior con la finalidad de cumplir con las metas y objetivos de este Órgano Jurisdiccional, todo ello en el marco normativo de su autonomía. Asimismo en lo que refiere a la clave de cartera 06321100002 al cierre del ejercicio fiscal 2017, la SHCP autorizó el Aviso de Terminación del PPI.</t>
  </si>
  <si>
    <t>Convenio de Colaboración celebrado con el Gobierno del Estado de Guanajuato</t>
  </si>
  <si>
    <t>Convenio de Colaboración celebrado con el Gobierno del Estado de Aguascalientes</t>
  </si>
  <si>
    <t>12-2019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</si>
</sst>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_ ;[Red]\-#,##0.00\ "/>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58">
    <font>
      <sz val="10"/>
      <name val="Arial"/>
      <family val="0"/>
    </font>
    <font>
      <sz val="11"/>
      <color indexed="8"/>
      <name val="Calibri"/>
      <family val="2"/>
    </font>
    <font>
      <sz val="8"/>
      <name val="Soberana Sans Light"/>
      <family val="3"/>
    </font>
    <font>
      <sz val="6"/>
      <name val="Soberana Sans Light"/>
      <family val="3"/>
    </font>
    <font>
      <sz val="10"/>
      <name val="Soberana Sans Light"/>
      <family val="3"/>
    </font>
    <font>
      <b/>
      <sz val="13"/>
      <name val="Montserrat"/>
      <family val="0"/>
    </font>
    <font>
      <b/>
      <sz val="8"/>
      <name val="Montserrat"/>
      <family val="0"/>
    </font>
    <font>
      <b/>
      <vertAlign val="superscript"/>
      <sz val="8"/>
      <name val="Montserrat"/>
      <family val="0"/>
    </font>
    <font>
      <b/>
      <vertAlign val="superscript"/>
      <sz val="6"/>
      <color indexed="9"/>
      <name val="Montserrat"/>
      <family val="0"/>
    </font>
    <font>
      <b/>
      <sz val="6"/>
      <color indexed="9"/>
      <name val="Montserrat"/>
      <family val="0"/>
    </font>
    <font>
      <b/>
      <sz val="6"/>
      <name val="Montserrat"/>
      <family val="0"/>
    </font>
    <font>
      <b/>
      <sz val="6"/>
      <color indexed="8"/>
      <name val="Montserrat"/>
      <family val="0"/>
    </font>
    <font>
      <b/>
      <sz val="7"/>
      <name val="Montserrat"/>
      <family val="0"/>
    </font>
    <font>
      <sz val="6"/>
      <name val="Montserrat"/>
      <family val="0"/>
    </font>
    <font>
      <sz val="6"/>
      <color indexed="8"/>
      <name val="Montserrat"/>
      <family val="0"/>
    </font>
    <font>
      <sz val="5"/>
      <color indexed="8"/>
      <name val="Montserrat"/>
      <family val="0"/>
    </font>
    <font>
      <sz val="10"/>
      <name val="Montserrat"/>
      <family val="0"/>
    </font>
    <font>
      <sz val="8"/>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44"/>
      <name val="Calibri"/>
      <family val="2"/>
    </font>
    <font>
      <b/>
      <sz val="11"/>
      <color indexed="44"/>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44"/>
      <name val="Cambria"/>
      <family val="2"/>
    </font>
    <font>
      <b/>
      <sz val="13"/>
      <color indexed="44"/>
      <name val="Calibri"/>
      <family val="2"/>
    </font>
    <font>
      <b/>
      <sz val="11"/>
      <color indexed="8"/>
      <name val="Calibri"/>
      <family val="2"/>
    </font>
    <font>
      <sz val="7"/>
      <color indexed="8"/>
      <name val="Soberana Sans"/>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7"/>
      <color rgb="FF000000"/>
      <name val="Soberana Sans"/>
      <family val="2"/>
    </font>
    <font>
      <b/>
      <sz val="6"/>
      <color theme="0"/>
      <name val="Montserra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4C19C"/>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hair"/>
      <top/>
      <bottom/>
    </border>
    <border>
      <left style="hair"/>
      <right style="hair"/>
      <top style="thin">
        <color theme="0"/>
      </top>
      <bottom/>
    </border>
    <border>
      <left style="hair"/>
      <right style="hair"/>
      <top/>
      <bottom/>
    </border>
    <border>
      <left style="hair"/>
      <right style="hair"/>
      <top/>
      <bottom style="hair"/>
    </border>
    <border>
      <left style="thin">
        <color theme="0"/>
      </left>
      <right style="thin">
        <color theme="0"/>
      </right>
      <top style="thin">
        <color theme="0"/>
      </top>
      <bottom style="thick">
        <color rgb="FFFF0000"/>
      </bottom>
    </border>
    <border>
      <left style="thin">
        <color theme="0"/>
      </left>
      <right style="thin">
        <color theme="0"/>
      </right>
      <top style="thick">
        <color rgb="FFFF0000"/>
      </top>
      <bottom style="thick">
        <color rgb="FFFF0000"/>
      </bottom>
    </border>
    <border>
      <left style="thin">
        <color theme="0"/>
      </left>
      <right style="thin">
        <color theme="0"/>
      </right>
      <top style="thick">
        <color rgb="FFFF000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color indexed="63"/>
      </bottom>
    </border>
    <border>
      <left style="thin">
        <color theme="0"/>
      </left>
      <right style="thin">
        <color theme="0"/>
      </right>
      <top>
        <color indexed="63"/>
      </top>
      <bottom style="thin">
        <color theme="0"/>
      </bottom>
    </border>
    <border>
      <left/>
      <right/>
      <top/>
      <bottom style="thin">
        <color rgb="FF808080"/>
      </bottom>
    </border>
    <border>
      <left>
        <color indexed="63"/>
      </left>
      <right style="thick">
        <color rgb="FFFF0000"/>
      </right>
      <top>
        <color indexed="63"/>
      </top>
      <bottom style="thick">
        <color rgb="FFFF0000"/>
      </bottom>
    </border>
    <border>
      <left style="thick">
        <color rgb="FFFF0000"/>
      </left>
      <right/>
      <top>
        <color indexed="63"/>
      </top>
      <bottom style="thick">
        <color rgb="FFFF0000"/>
      </bottom>
    </border>
    <border>
      <left style="thin">
        <color theme="0"/>
      </left>
      <right style="thick">
        <color rgb="FFFF0000"/>
      </right>
      <top style="thick">
        <color rgb="FFFF0000"/>
      </top>
      <bottom style="thin">
        <color theme="0"/>
      </bottom>
    </border>
    <border>
      <left style="thick">
        <color rgb="FFFF0000"/>
      </left>
      <right/>
      <top style="thick">
        <color rgb="FFFF0000"/>
      </top>
      <bottom style="thin">
        <color theme="0"/>
      </bottom>
    </border>
    <border>
      <left style="thin">
        <color theme="0"/>
      </left>
      <right style="thick">
        <color rgb="FFFF0000"/>
      </right>
      <top style="thin">
        <color theme="0"/>
      </top>
      <bottom style="thick">
        <color rgb="FFFF0000"/>
      </bottom>
    </border>
    <border>
      <left style="thick">
        <color rgb="FFFF0000"/>
      </left>
      <right style="thin">
        <color theme="0"/>
      </right>
      <top style="thin">
        <color theme="0"/>
      </top>
      <bottom style="thick">
        <color rgb="FFFF0000"/>
      </bottom>
    </border>
    <border>
      <left style="thin">
        <color theme="0"/>
      </left>
      <right style="thick">
        <color rgb="FFFF0000"/>
      </right>
      <top style="thick">
        <color rgb="FFFF0000"/>
      </top>
      <bottom/>
    </border>
    <border>
      <left style="thick">
        <color rgb="FFFF0000"/>
      </left>
      <right style="thin">
        <color theme="0"/>
      </right>
      <top style="thick">
        <color rgb="FFFF0000"/>
      </top>
      <bottom/>
    </border>
    <border>
      <left style="thin">
        <color theme="0"/>
      </left>
      <right/>
      <top style="thin">
        <color theme="0"/>
      </top>
      <bottom style="thick">
        <color rgb="FFFF0000"/>
      </bottom>
    </border>
    <border>
      <left style="thin">
        <color theme="0"/>
      </left>
      <right/>
      <top style="thick">
        <color rgb="FFFF0000"/>
      </top>
      <bottom style="thick">
        <color rgb="FFFF0000"/>
      </bottom>
    </border>
    <border>
      <left style="thin">
        <color theme="0"/>
      </left>
      <right/>
      <top style="thick">
        <color rgb="FFFF0000"/>
      </top>
      <bottom style="thin">
        <color theme="0"/>
      </bottom>
    </border>
    <border>
      <left>
        <color indexed="63"/>
      </left>
      <right style="thin">
        <color theme="0"/>
      </right>
      <top style="thin">
        <color theme="0"/>
      </top>
      <bottom>
        <color indexed="63"/>
      </bottom>
    </border>
    <border>
      <left>
        <color indexed="63"/>
      </left>
      <right style="thin">
        <color theme="0"/>
      </right>
      <top>
        <color indexed="63"/>
      </top>
      <bottom>
        <color indexed="63"/>
      </bottom>
    </border>
    <border>
      <left>
        <color indexed="63"/>
      </left>
      <right style="thin">
        <color theme="0"/>
      </right>
      <top>
        <color indexed="63"/>
      </top>
      <bottom style="thin">
        <color theme="0"/>
      </bottom>
    </border>
    <border>
      <left style="thin">
        <color theme="0"/>
      </left>
      <right style="thick">
        <color rgb="FFFF0000"/>
      </right>
      <top/>
      <bottom style="thin">
        <color theme="0"/>
      </bottom>
    </border>
    <border>
      <left style="thick">
        <color rgb="FFFF0000"/>
      </left>
      <right style="thick">
        <color rgb="FFFF0000"/>
      </right>
      <top/>
      <bottom style="thin">
        <color theme="0"/>
      </bottom>
    </border>
    <border>
      <left style="thick">
        <color rgb="FFFF0000"/>
      </left>
      <right style="thin">
        <color theme="0"/>
      </right>
      <top/>
      <bottom style="thin">
        <color theme="0"/>
      </bottom>
    </border>
    <border>
      <left style="thin">
        <color theme="0"/>
      </left>
      <right/>
      <top style="thick">
        <color rgb="FFFF0000"/>
      </top>
      <bottom/>
    </border>
    <border>
      <left style="thin">
        <color theme="0"/>
      </left>
      <right style="thin">
        <color theme="0"/>
      </right>
      <top style="thick">
        <color rgb="FFFF0000"/>
      </top>
      <bottom/>
    </border>
    <border>
      <left>
        <color indexed="63"/>
      </left>
      <right>
        <color indexed="63"/>
      </right>
      <top style="thin">
        <color theme="0"/>
      </top>
      <bottom style="thin">
        <color theme="0"/>
      </bottom>
    </border>
    <border>
      <left/>
      <right style="thin">
        <color theme="0"/>
      </right>
      <top style="thin">
        <color theme="0"/>
      </top>
      <bottom style="thin">
        <color theme="0"/>
      </bottom>
    </border>
    <border>
      <left>
        <color indexed="63"/>
      </left>
      <right style="thick">
        <color rgb="FFFF0000"/>
      </right>
      <top style="thin">
        <color theme="0"/>
      </top>
      <bottom style="thin">
        <color theme="0"/>
      </bottom>
    </border>
    <border>
      <left style="thick">
        <color rgb="FFFF0000"/>
      </left>
      <right style="thick">
        <color rgb="FFFF0000"/>
      </right>
      <top style="thin">
        <color theme="0"/>
      </top>
      <bottom style="thin">
        <color theme="0"/>
      </bottom>
    </border>
    <border>
      <left style="thick">
        <color rgb="FFFF0000"/>
      </left>
      <right/>
      <top style="thin">
        <color theme="0"/>
      </top>
      <bottom style="thin">
        <color theme="0"/>
      </bottom>
    </border>
    <border>
      <left/>
      <right/>
      <top/>
      <bottom style="thin">
        <color theme="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88">
    <xf numFmtId="0" fontId="0" fillId="0" borderId="0" xfId="0" applyAlignment="1">
      <alignment/>
    </xf>
    <xf numFmtId="0" fontId="2" fillId="0" borderId="0" xfId="0" applyFont="1" applyAlignment="1">
      <alignment/>
    </xf>
    <xf numFmtId="0" fontId="4" fillId="0" borderId="0" xfId="0" applyFont="1" applyAlignment="1">
      <alignment/>
    </xf>
    <xf numFmtId="0" fontId="3" fillId="0" borderId="10" xfId="0" applyNumberFormat="1" applyFont="1" applyFill="1" applyBorder="1" applyAlignment="1">
      <alignment horizontal="left" vertical="center" wrapText="1"/>
    </xf>
    <xf numFmtId="0" fontId="5" fillId="33" borderId="0" xfId="0" applyFont="1" applyFill="1" applyBorder="1" applyAlignment="1">
      <alignment horizontal="center" vertical="center" wrapText="1"/>
    </xf>
    <xf numFmtId="0" fontId="10" fillId="0" borderId="11" xfId="0" applyNumberFormat="1" applyFont="1" applyFill="1" applyBorder="1" applyAlignment="1">
      <alignment horizontal="left" vertical="center" wrapText="1"/>
    </xf>
    <xf numFmtId="2" fontId="11" fillId="0" borderId="12" xfId="0" applyNumberFormat="1" applyFont="1" applyFill="1" applyBorder="1" applyAlignment="1">
      <alignment horizontal="center" vertical="center"/>
    </xf>
    <xf numFmtId="2" fontId="11" fillId="0" borderId="11" xfId="0" applyNumberFormat="1" applyFont="1" applyFill="1" applyBorder="1" applyAlignment="1">
      <alignment horizontal="center" vertical="center" wrapText="1"/>
    </xf>
    <xf numFmtId="3" fontId="11" fillId="0" borderId="12" xfId="0" applyNumberFormat="1" applyFont="1" applyFill="1" applyBorder="1" applyAlignment="1">
      <alignment vertical="center"/>
    </xf>
    <xf numFmtId="3" fontId="11" fillId="0" borderId="11" xfId="0" applyNumberFormat="1" applyFont="1" applyFill="1" applyBorder="1" applyAlignment="1">
      <alignment vertical="center"/>
    </xf>
    <xf numFmtId="164" fontId="11" fillId="0" borderId="12" xfId="0" applyNumberFormat="1" applyFont="1" applyFill="1" applyBorder="1" applyAlignment="1">
      <alignment vertical="center"/>
    </xf>
    <xf numFmtId="164" fontId="11" fillId="0" borderId="11" xfId="0" applyNumberFormat="1" applyFont="1" applyFill="1" applyBorder="1" applyAlignment="1">
      <alignment vertical="center"/>
    </xf>
    <xf numFmtId="0" fontId="12" fillId="0" borderId="12" xfId="0" applyNumberFormat="1" applyFont="1" applyFill="1" applyBorder="1" applyAlignment="1">
      <alignment horizontal="left" vertical="center" wrapText="1"/>
    </xf>
    <xf numFmtId="2" fontId="11" fillId="0" borderId="12" xfId="0" applyNumberFormat="1" applyFont="1" applyFill="1" applyBorder="1" applyAlignment="1">
      <alignment horizontal="center" vertical="center" wrapText="1"/>
    </xf>
    <xf numFmtId="3" fontId="11" fillId="0" borderId="12" xfId="0" applyNumberFormat="1" applyFont="1" applyFill="1" applyBorder="1" applyAlignment="1">
      <alignment horizontal="right" vertical="center"/>
    </xf>
    <xf numFmtId="164" fontId="11" fillId="0" borderId="12" xfId="0" applyNumberFormat="1" applyFont="1" applyFill="1" applyBorder="1" applyAlignment="1">
      <alignment horizontal="right" vertical="center"/>
    </xf>
    <xf numFmtId="0" fontId="13" fillId="0" borderId="12" xfId="0" applyNumberFormat="1" applyFont="1" applyFill="1" applyBorder="1" applyAlignment="1">
      <alignment horizontal="left" vertical="center" wrapText="1"/>
    </xf>
    <xf numFmtId="2" fontId="14" fillId="0" borderId="12" xfId="0" applyNumberFormat="1" applyFont="1" applyFill="1" applyBorder="1" applyAlignment="1">
      <alignment horizontal="center" vertical="center"/>
    </xf>
    <xf numFmtId="2" fontId="14" fillId="0" borderId="12" xfId="0" applyNumberFormat="1" applyFont="1" applyFill="1" applyBorder="1" applyAlignment="1">
      <alignment horizontal="center" vertical="center" wrapText="1"/>
    </xf>
    <xf numFmtId="3" fontId="14" fillId="0" borderId="12" xfId="0" applyNumberFormat="1" applyFont="1" applyFill="1" applyBorder="1" applyAlignment="1">
      <alignment vertical="center"/>
    </xf>
    <xf numFmtId="164" fontId="14" fillId="0" borderId="12" xfId="0" applyNumberFormat="1" applyFont="1" applyFill="1" applyBorder="1" applyAlignment="1">
      <alignment vertical="center"/>
    </xf>
    <xf numFmtId="0" fontId="10" fillId="0" borderId="12" xfId="0" applyNumberFormat="1" applyFont="1" applyFill="1" applyBorder="1" applyAlignment="1">
      <alignment horizontal="left" vertical="center" wrapText="1"/>
    </xf>
    <xf numFmtId="2" fontId="15" fillId="0" borderId="12" xfId="0" applyNumberFormat="1" applyFont="1" applyFill="1" applyBorder="1" applyAlignment="1" quotePrefix="1">
      <alignment horizontal="center" vertical="center" wrapText="1"/>
    </xf>
    <xf numFmtId="3" fontId="14" fillId="0" borderId="12" xfId="0" applyNumberFormat="1" applyFont="1" applyFill="1" applyBorder="1" applyAlignment="1">
      <alignment horizontal="right" vertical="center"/>
    </xf>
    <xf numFmtId="164" fontId="14" fillId="0" borderId="12" xfId="0" applyNumberFormat="1" applyFont="1" applyFill="1" applyBorder="1" applyAlignment="1">
      <alignment horizontal="right" vertical="center"/>
    </xf>
    <xf numFmtId="0" fontId="13" fillId="0" borderId="13" xfId="0" applyNumberFormat="1" applyFont="1" applyFill="1" applyBorder="1" applyAlignment="1">
      <alignment horizontal="left" vertical="center" wrapText="1"/>
    </xf>
    <xf numFmtId="2" fontId="14" fillId="0" borderId="13" xfId="0" applyNumberFormat="1" applyFont="1" applyFill="1" applyBorder="1" applyAlignment="1">
      <alignment horizontal="center" vertical="center"/>
    </xf>
    <xf numFmtId="2" fontId="14" fillId="0" borderId="13" xfId="0" applyNumberFormat="1" applyFont="1" applyFill="1" applyBorder="1" applyAlignment="1">
      <alignment horizontal="center" vertical="center" wrapText="1"/>
    </xf>
    <xf numFmtId="3" fontId="14" fillId="0" borderId="13" xfId="0" applyNumberFormat="1" applyFont="1" applyFill="1" applyBorder="1" applyAlignment="1">
      <alignment vertical="center"/>
    </xf>
    <xf numFmtId="164" fontId="14" fillId="0" borderId="13" xfId="0" applyNumberFormat="1" applyFont="1" applyFill="1" applyBorder="1" applyAlignment="1">
      <alignment vertical="center"/>
    </xf>
    <xf numFmtId="164" fontId="11" fillId="0" borderId="13" xfId="0" applyNumberFormat="1" applyFont="1" applyFill="1" applyBorder="1" applyAlignment="1">
      <alignment vertical="center"/>
    </xf>
    <xf numFmtId="0" fontId="13" fillId="0" borderId="0" xfId="0" applyFont="1" applyFill="1" applyBorder="1" applyAlignment="1">
      <alignment vertical="center"/>
    </xf>
    <xf numFmtId="0" fontId="13" fillId="0" borderId="0" xfId="0" applyFont="1" applyAlignment="1">
      <alignment/>
    </xf>
    <xf numFmtId="0" fontId="10" fillId="0" borderId="0" xfId="0" applyFont="1" applyFill="1" applyBorder="1" applyAlignment="1">
      <alignment vertical="center"/>
    </xf>
    <xf numFmtId="0" fontId="10" fillId="0" borderId="0" xfId="0" applyFont="1" applyAlignment="1">
      <alignment/>
    </xf>
    <xf numFmtId="0" fontId="13" fillId="0" borderId="0" xfId="0" applyFont="1" applyFill="1" applyBorder="1" applyAlignment="1">
      <alignment horizontal="left" vertical="center" indent="1"/>
    </xf>
    <xf numFmtId="0" fontId="13" fillId="0" borderId="10" xfId="0" applyFont="1" applyFill="1" applyBorder="1" applyAlignment="1">
      <alignment horizontal="left" vertical="center" indent="1"/>
    </xf>
    <xf numFmtId="0" fontId="16" fillId="0" borderId="0" xfId="0" applyFont="1" applyAlignment="1">
      <alignment/>
    </xf>
    <xf numFmtId="0" fontId="16" fillId="0" borderId="0" xfId="0" applyFont="1" applyBorder="1" applyAlignment="1">
      <alignment/>
    </xf>
    <xf numFmtId="0" fontId="13" fillId="0" borderId="12" xfId="0" applyNumberFormat="1" applyFont="1" applyFill="1" applyBorder="1" applyAlignment="1">
      <alignment horizontal="left" vertical="center" wrapText="1" indent="2"/>
    </xf>
    <xf numFmtId="0" fontId="3" fillId="0" borderId="0" xfId="0" applyNumberFormat="1" applyFont="1" applyFill="1" applyBorder="1" applyAlignment="1">
      <alignment horizontal="left" vertical="center" wrapText="1"/>
    </xf>
    <xf numFmtId="0" fontId="2" fillId="0" borderId="0" xfId="0" applyFont="1" applyFill="1" applyAlignment="1">
      <alignment/>
    </xf>
    <xf numFmtId="0" fontId="0" fillId="0" borderId="0" xfId="0" applyFill="1" applyAlignment="1">
      <alignment/>
    </xf>
    <xf numFmtId="3" fontId="0" fillId="0" borderId="0" xfId="0" applyNumberFormat="1" applyFill="1" applyAlignment="1">
      <alignment/>
    </xf>
    <xf numFmtId="0" fontId="16" fillId="0" borderId="12" xfId="0" applyFont="1" applyFill="1" applyBorder="1" applyAlignment="1">
      <alignment/>
    </xf>
    <xf numFmtId="3" fontId="56" fillId="0" borderId="0" xfId="0" applyNumberFormat="1" applyFont="1" applyFill="1" applyBorder="1" applyAlignment="1">
      <alignment horizontal="right" vertical="center" wrapText="1"/>
    </xf>
    <xf numFmtId="0" fontId="13" fillId="0" borderId="0" xfId="0" applyFont="1" applyFill="1" applyAlignment="1">
      <alignment/>
    </xf>
    <xf numFmtId="0" fontId="57" fillId="34" borderId="14" xfId="0" applyFont="1" applyFill="1" applyBorder="1" applyAlignment="1">
      <alignment horizontal="center" vertical="center" wrapText="1"/>
    </xf>
    <xf numFmtId="0" fontId="57" fillId="34" borderId="15" xfId="0" applyFont="1" applyFill="1" applyBorder="1" applyAlignment="1">
      <alignment horizontal="center" vertical="center" wrapText="1"/>
    </xf>
    <xf numFmtId="0" fontId="57" fillId="34" borderId="16" xfId="0" applyFont="1" applyFill="1" applyBorder="1" applyAlignment="1">
      <alignment horizontal="center" vertical="center" wrapText="1"/>
    </xf>
    <xf numFmtId="0" fontId="57" fillId="34" borderId="17" xfId="0" applyFont="1" applyFill="1" applyBorder="1" applyAlignment="1">
      <alignment horizontal="center" vertical="center" wrapText="1"/>
    </xf>
    <xf numFmtId="0" fontId="57" fillId="34" borderId="18" xfId="0" applyFont="1" applyFill="1" applyBorder="1" applyAlignment="1">
      <alignment horizontal="center" vertical="center" wrapText="1"/>
    </xf>
    <xf numFmtId="0" fontId="57" fillId="34" borderId="19" xfId="0" applyFont="1" applyFill="1" applyBorder="1" applyAlignment="1">
      <alignment horizontal="center" vertical="center" wrapText="1"/>
    </xf>
    <xf numFmtId="0" fontId="17" fillId="0" borderId="20" xfId="0" applyFont="1" applyBorder="1" applyAlignment="1">
      <alignment horizontal="center" wrapText="1"/>
    </xf>
    <xf numFmtId="0" fontId="13" fillId="0" borderId="0" xfId="54" applyFont="1" applyFill="1" applyBorder="1" applyAlignment="1">
      <alignment horizontal="left" vertical="center" wrapText="1"/>
      <protection/>
    </xf>
    <xf numFmtId="164" fontId="57" fillId="34" borderId="21" xfId="0" applyNumberFormat="1" applyFont="1" applyFill="1" applyBorder="1" applyAlignment="1">
      <alignment horizontal="center" vertical="center" wrapText="1"/>
    </xf>
    <xf numFmtId="164" fontId="57" fillId="34" borderId="22" xfId="0" applyNumberFormat="1" applyFont="1" applyFill="1" applyBorder="1" applyAlignment="1">
      <alignment horizontal="center" vertical="center" wrapText="1"/>
    </xf>
    <xf numFmtId="164" fontId="57" fillId="34" borderId="23" xfId="0" applyNumberFormat="1" applyFont="1" applyFill="1" applyBorder="1" applyAlignment="1">
      <alignment horizontal="center" vertical="center" wrapText="1"/>
    </xf>
    <xf numFmtId="164" fontId="57" fillId="34" borderId="24" xfId="0" applyNumberFormat="1" applyFont="1" applyFill="1" applyBorder="1" applyAlignment="1">
      <alignment horizontal="center" vertical="center" wrapText="1"/>
    </xf>
    <xf numFmtId="1" fontId="57" fillId="34" borderId="25" xfId="0" applyNumberFormat="1" applyFont="1" applyFill="1" applyBorder="1" applyAlignment="1">
      <alignment horizontal="center" vertical="center" wrapText="1"/>
    </xf>
    <xf numFmtId="1" fontId="57" fillId="34" borderId="26" xfId="0" applyNumberFormat="1" applyFont="1" applyFill="1" applyBorder="1" applyAlignment="1">
      <alignment horizontal="center" vertical="center" wrapText="1"/>
    </xf>
    <xf numFmtId="1" fontId="57" fillId="34" borderId="27" xfId="0" applyNumberFormat="1" applyFont="1" applyFill="1" applyBorder="1" applyAlignment="1">
      <alignment horizontal="center" vertical="center" wrapText="1"/>
    </xf>
    <xf numFmtId="1" fontId="57" fillId="34" borderId="28" xfId="0" applyNumberFormat="1" applyFont="1" applyFill="1" applyBorder="1" applyAlignment="1">
      <alignment horizontal="center" vertical="center" wrapText="1"/>
    </xf>
    <xf numFmtId="0" fontId="57" fillId="34" borderId="29" xfId="0" applyFont="1" applyFill="1" applyBorder="1" applyAlignment="1">
      <alignment horizontal="center" vertical="center" wrapText="1"/>
    </xf>
    <xf numFmtId="0" fontId="57" fillId="34" borderId="30" xfId="0" applyFont="1" applyFill="1" applyBorder="1" applyAlignment="1">
      <alignment horizontal="center" vertical="center" wrapText="1"/>
    </xf>
    <xf numFmtId="0" fontId="57" fillId="34" borderId="31" xfId="0" applyFont="1" applyFill="1" applyBorder="1" applyAlignment="1">
      <alignment horizontal="center" vertical="center" wrapText="1"/>
    </xf>
    <xf numFmtId="164" fontId="57" fillId="34" borderId="32" xfId="0" applyNumberFormat="1" applyFont="1" applyFill="1" applyBorder="1" applyAlignment="1">
      <alignment horizontal="center" vertical="center" wrapText="1"/>
    </xf>
    <xf numFmtId="164" fontId="57" fillId="34" borderId="33" xfId="0" applyNumberFormat="1" applyFont="1" applyFill="1" applyBorder="1" applyAlignment="1">
      <alignment horizontal="center" vertical="center" wrapText="1"/>
    </xf>
    <xf numFmtId="164" fontId="57" fillId="34" borderId="34" xfId="0" applyNumberFormat="1" applyFont="1" applyFill="1" applyBorder="1" applyAlignment="1">
      <alignment horizontal="center" vertical="center" wrapText="1"/>
    </xf>
    <xf numFmtId="1" fontId="57" fillId="34" borderId="35" xfId="0" applyNumberFormat="1" applyFont="1" applyFill="1" applyBorder="1" applyAlignment="1">
      <alignment horizontal="center" vertical="center" wrapText="1"/>
    </xf>
    <xf numFmtId="1" fontId="57" fillId="34" borderId="36" xfId="0" applyNumberFormat="1" applyFont="1" applyFill="1" applyBorder="1" applyAlignment="1">
      <alignment horizontal="center" vertical="center" wrapText="1"/>
    </xf>
    <xf numFmtId="1" fontId="57" fillId="34" borderId="37" xfId="0" applyNumberFormat="1" applyFont="1" applyFill="1" applyBorder="1" applyAlignment="1">
      <alignment horizontal="center" vertical="center" wrapText="1"/>
    </xf>
    <xf numFmtId="164" fontId="57" fillId="34" borderId="14" xfId="0" applyNumberFormat="1" applyFont="1" applyFill="1" applyBorder="1" applyAlignment="1">
      <alignment horizontal="center" vertical="center" wrapText="1"/>
    </xf>
    <xf numFmtId="164" fontId="57" fillId="34" borderId="15" xfId="0" applyNumberFormat="1" applyFont="1" applyFill="1" applyBorder="1" applyAlignment="1">
      <alignment horizontal="center" vertical="center" wrapText="1"/>
    </xf>
    <xf numFmtId="164" fontId="57" fillId="34" borderId="16" xfId="0" applyNumberFormat="1" applyFont="1" applyFill="1" applyBorder="1" applyAlignment="1">
      <alignment horizontal="center" vertical="center" wrapText="1"/>
    </xf>
    <xf numFmtId="164" fontId="57" fillId="34" borderId="29" xfId="0" applyNumberFormat="1" applyFont="1" applyFill="1" applyBorder="1" applyAlignment="1">
      <alignment horizontal="center" vertical="center" wrapText="1"/>
    </xf>
    <xf numFmtId="164" fontId="57" fillId="34" borderId="30" xfId="0" applyNumberFormat="1" applyFont="1" applyFill="1" applyBorder="1" applyAlignment="1">
      <alignment horizontal="center" vertical="center" wrapText="1"/>
    </xf>
    <xf numFmtId="164" fontId="57" fillId="34" borderId="38" xfId="0" applyNumberFormat="1" applyFont="1" applyFill="1" applyBorder="1" applyAlignment="1">
      <alignment horizontal="center" vertical="center" wrapText="1"/>
    </xf>
    <xf numFmtId="0" fontId="57" fillId="34" borderId="3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6" fillId="0" borderId="0" xfId="0" applyFont="1" applyBorder="1" applyAlignment="1">
      <alignment horizontal="center" vertical="center"/>
    </xf>
    <xf numFmtId="164" fontId="57" fillId="34" borderId="39" xfId="0" applyNumberFormat="1" applyFont="1" applyFill="1" applyBorder="1" applyAlignment="1">
      <alignment horizontal="center" vertical="center" wrapText="1"/>
    </xf>
    <xf numFmtId="164" fontId="57" fillId="34" borderId="40" xfId="0" applyNumberFormat="1" applyFont="1" applyFill="1" applyBorder="1" applyAlignment="1">
      <alignment horizontal="center" vertical="center" wrapText="1"/>
    </xf>
    <xf numFmtId="164" fontId="57" fillId="34" borderId="41" xfId="0" applyNumberFormat="1" applyFont="1" applyFill="1" applyBorder="1" applyAlignment="1">
      <alignment horizontal="center" vertical="center" wrapText="1"/>
    </xf>
    <xf numFmtId="164" fontId="57" fillId="34" borderId="42" xfId="0" applyNumberFormat="1" applyFont="1" applyFill="1" applyBorder="1" applyAlignment="1">
      <alignment horizontal="center" vertical="center" wrapText="1"/>
    </xf>
    <xf numFmtId="164" fontId="57" fillId="34" borderId="43" xfId="0" applyNumberFormat="1" applyFont="1" applyFill="1" applyBorder="1" applyAlignment="1">
      <alignment horizontal="center" vertical="center" wrapText="1"/>
    </xf>
    <xf numFmtId="164" fontId="57" fillId="34" borderId="44" xfId="0" applyNumberFormat="1" applyFont="1" applyFill="1" applyBorder="1" applyAlignment="1">
      <alignment horizontal="center" vertical="center" wrapText="1"/>
    </xf>
    <xf numFmtId="164" fontId="57" fillId="34" borderId="45" xfId="0" applyNumberFormat="1"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97"/>
  <sheetViews>
    <sheetView showGridLines="0" tabSelected="1" zoomScale="154" zoomScaleNormal="154" workbookViewId="0" topLeftCell="B1">
      <selection activeCell="E70" sqref="E70:H75"/>
    </sheetView>
  </sheetViews>
  <sheetFormatPr defaultColWidth="11.421875" defaultRowHeight="12.75"/>
  <cols>
    <col min="1" max="1" width="1.57421875" style="0" hidden="1" customWidth="1"/>
    <col min="2" max="2" width="37.140625" style="0" customWidth="1"/>
    <col min="3" max="3" width="12.57421875" style="0" customWidth="1"/>
    <col min="4" max="4" width="10.7109375" style="0" customWidth="1"/>
    <col min="5" max="5" width="12.7109375" style="0" bestFit="1" customWidth="1"/>
    <col min="6" max="8" width="9.57421875" style="0" customWidth="1"/>
    <col min="9" max="10" width="7.28125" style="0" customWidth="1"/>
    <col min="11" max="12" width="6.28125" style="0" customWidth="1"/>
    <col min="13" max="13" width="5.7109375" style="0" customWidth="1"/>
  </cols>
  <sheetData>
    <row r="1" spans="1:13" ht="23.25" customHeight="1">
      <c r="A1" s="1"/>
      <c r="B1" s="79" t="s">
        <v>39</v>
      </c>
      <c r="C1" s="79"/>
      <c r="D1" s="79"/>
      <c r="E1" s="79"/>
      <c r="F1" s="79"/>
      <c r="G1" s="79"/>
      <c r="H1" s="79"/>
      <c r="I1" s="79"/>
      <c r="J1" s="79"/>
      <c r="K1" s="79"/>
      <c r="L1" s="79"/>
      <c r="M1" s="79"/>
    </row>
    <row r="2" spans="1:13" ht="30" customHeight="1">
      <c r="A2" s="1"/>
      <c r="B2" s="4"/>
      <c r="C2" s="4"/>
      <c r="D2" s="4"/>
      <c r="E2" s="4"/>
      <c r="F2" s="4"/>
      <c r="G2" s="4"/>
      <c r="H2" s="4"/>
      <c r="I2" s="4"/>
      <c r="J2" s="4"/>
      <c r="K2" s="4"/>
      <c r="L2" s="4"/>
      <c r="M2" s="4"/>
    </row>
    <row r="3" spans="1:13" ht="11.25" customHeight="1">
      <c r="A3" s="1"/>
      <c r="B3" s="80" t="s">
        <v>43</v>
      </c>
      <c r="C3" s="80"/>
      <c r="D3" s="80"/>
      <c r="E3" s="80"/>
      <c r="F3" s="80"/>
      <c r="G3" s="80"/>
      <c r="H3" s="80"/>
      <c r="I3" s="80"/>
      <c r="J3" s="80"/>
      <c r="K3" s="80"/>
      <c r="L3" s="80"/>
      <c r="M3" s="80"/>
    </row>
    <row r="4" spans="1:13" ht="11.25" customHeight="1">
      <c r="A4" s="1"/>
      <c r="B4" s="80" t="s">
        <v>44</v>
      </c>
      <c r="C4" s="80"/>
      <c r="D4" s="80"/>
      <c r="E4" s="80"/>
      <c r="F4" s="80"/>
      <c r="G4" s="80"/>
      <c r="H4" s="80"/>
      <c r="I4" s="80"/>
      <c r="J4" s="80"/>
      <c r="K4" s="80"/>
      <c r="L4" s="80"/>
      <c r="M4" s="80"/>
    </row>
    <row r="5" spans="1:13" ht="11.25" customHeight="1">
      <c r="A5" s="1"/>
      <c r="B5" s="80" t="s">
        <v>54</v>
      </c>
      <c r="C5" s="80"/>
      <c r="D5" s="80"/>
      <c r="E5" s="80"/>
      <c r="F5" s="80"/>
      <c r="G5" s="80"/>
      <c r="H5" s="80"/>
      <c r="I5" s="80"/>
      <c r="J5" s="80"/>
      <c r="K5" s="80"/>
      <c r="L5" s="80"/>
      <c r="M5" s="80"/>
    </row>
    <row r="6" spans="1:13" ht="21.75" customHeight="1" thickBot="1">
      <c r="A6" s="1"/>
      <c r="B6" s="72" t="s">
        <v>21</v>
      </c>
      <c r="C6" s="72" t="s">
        <v>22</v>
      </c>
      <c r="D6" s="72" t="s">
        <v>23</v>
      </c>
      <c r="E6" s="82" t="s">
        <v>24</v>
      </c>
      <c r="F6" s="82"/>
      <c r="G6" s="82"/>
      <c r="H6" s="82"/>
      <c r="I6" s="82"/>
      <c r="J6" s="83"/>
      <c r="K6" s="84" t="s">
        <v>30</v>
      </c>
      <c r="L6" s="85"/>
      <c r="M6" s="86"/>
    </row>
    <row r="7" spans="1:13" ht="27" customHeight="1" thickBot="1" thickTop="1">
      <c r="A7" s="1"/>
      <c r="B7" s="73"/>
      <c r="C7" s="73"/>
      <c r="D7" s="73"/>
      <c r="E7" s="87" t="s">
        <v>25</v>
      </c>
      <c r="F7" s="87"/>
      <c r="G7" s="87"/>
      <c r="H7" s="68"/>
      <c r="I7" s="55" t="s">
        <v>40</v>
      </c>
      <c r="J7" s="56"/>
      <c r="K7" s="59">
        <v>2018</v>
      </c>
      <c r="L7" s="60"/>
      <c r="M7" s="63" t="s">
        <v>41</v>
      </c>
    </row>
    <row r="8" spans="1:13" ht="15" customHeight="1" thickBot="1" thickTop="1">
      <c r="A8" s="1"/>
      <c r="B8" s="73"/>
      <c r="C8" s="73"/>
      <c r="D8" s="73"/>
      <c r="E8" s="66" t="s">
        <v>45</v>
      </c>
      <c r="F8" s="69">
        <v>2018</v>
      </c>
      <c r="G8" s="70"/>
      <c r="H8" s="71"/>
      <c r="I8" s="57"/>
      <c r="J8" s="58"/>
      <c r="K8" s="61"/>
      <c r="L8" s="62"/>
      <c r="M8" s="64"/>
    </row>
    <row r="9" spans="1:13" ht="20.25" customHeight="1" thickBot="1" thickTop="1">
      <c r="A9" s="1"/>
      <c r="B9" s="73"/>
      <c r="C9" s="73"/>
      <c r="D9" s="73"/>
      <c r="E9" s="67"/>
      <c r="F9" s="72" t="s">
        <v>26</v>
      </c>
      <c r="G9" s="75" t="s">
        <v>27</v>
      </c>
      <c r="H9" s="72" t="s">
        <v>46</v>
      </c>
      <c r="I9" s="47" t="s">
        <v>28</v>
      </c>
      <c r="J9" s="47" t="s">
        <v>29</v>
      </c>
      <c r="K9" s="47" t="s">
        <v>31</v>
      </c>
      <c r="L9" s="50" t="s">
        <v>32</v>
      </c>
      <c r="M9" s="64"/>
    </row>
    <row r="10" spans="1:13" ht="15" customHeight="1" thickBot="1" thickTop="1">
      <c r="A10" s="1"/>
      <c r="B10" s="73"/>
      <c r="C10" s="73"/>
      <c r="D10" s="73"/>
      <c r="E10" s="67"/>
      <c r="F10" s="73"/>
      <c r="G10" s="76"/>
      <c r="H10" s="73"/>
      <c r="I10" s="48"/>
      <c r="J10" s="48"/>
      <c r="K10" s="48"/>
      <c r="L10" s="51"/>
      <c r="M10" s="64"/>
    </row>
    <row r="11" spans="1:13" ht="18" customHeight="1" thickTop="1">
      <c r="A11" s="1"/>
      <c r="B11" s="81"/>
      <c r="C11" s="74"/>
      <c r="D11" s="74"/>
      <c r="E11" s="68"/>
      <c r="F11" s="74"/>
      <c r="G11" s="77"/>
      <c r="H11" s="74"/>
      <c r="I11" s="49"/>
      <c r="J11" s="78"/>
      <c r="K11" s="49"/>
      <c r="L11" s="52"/>
      <c r="M11" s="65"/>
    </row>
    <row r="12" spans="1:13" s="42" customFormat="1" ht="9" customHeight="1">
      <c r="A12" s="41"/>
      <c r="B12" s="5"/>
      <c r="C12" s="6"/>
      <c r="D12" s="7"/>
      <c r="E12" s="8"/>
      <c r="F12" s="9"/>
      <c r="G12" s="9"/>
      <c r="H12" s="8"/>
      <c r="I12" s="10"/>
      <c r="J12" s="11"/>
      <c r="K12" s="10"/>
      <c r="L12" s="10"/>
      <c r="M12" s="10"/>
    </row>
    <row r="13" spans="1:13" s="42" customFormat="1" ht="9" customHeight="1">
      <c r="A13" s="41"/>
      <c r="B13" s="12" t="s">
        <v>1</v>
      </c>
      <c r="C13" s="6"/>
      <c r="D13" s="13"/>
      <c r="E13" s="14">
        <f>+E15+E60</f>
        <v>1595264419.08</v>
      </c>
      <c r="F13" s="14">
        <f>+F15+F60</f>
        <v>57698059</v>
      </c>
      <c r="G13" s="14">
        <f>+G15+G60</f>
        <v>187718199.07999998</v>
      </c>
      <c r="H13" s="14">
        <f>+H15+H60</f>
        <v>174934764.94</v>
      </c>
      <c r="I13" s="15">
        <f>H13/F13</f>
        <v>3.0319003441692898</v>
      </c>
      <c r="J13" s="15">
        <f>+H13/G13</f>
        <v>0.9319009334062913</v>
      </c>
      <c r="K13" s="10">
        <v>100</v>
      </c>
      <c r="L13" s="10">
        <v>100</v>
      </c>
      <c r="M13" s="10">
        <v>100</v>
      </c>
    </row>
    <row r="14" spans="1:13" s="42" customFormat="1" ht="9" customHeight="1">
      <c r="A14" s="41"/>
      <c r="B14" s="16"/>
      <c r="C14" s="17"/>
      <c r="D14" s="18"/>
      <c r="E14" s="19"/>
      <c r="F14" s="19"/>
      <c r="G14" s="19"/>
      <c r="H14" s="19"/>
      <c r="I14" s="20"/>
      <c r="J14" s="20"/>
      <c r="K14" s="10"/>
      <c r="L14" s="10"/>
      <c r="M14" s="10"/>
    </row>
    <row r="15" spans="1:13" s="42" customFormat="1" ht="9" customHeight="1">
      <c r="A15" s="41"/>
      <c r="B15" s="12" t="s">
        <v>2</v>
      </c>
      <c r="C15" s="6"/>
      <c r="D15" s="13"/>
      <c r="E15" s="14">
        <f>E17+E30+E53</f>
        <v>115910106.08</v>
      </c>
      <c r="F15" s="14">
        <f>F17+F30+F53</f>
        <v>16866745</v>
      </c>
      <c r="G15" s="14">
        <f>G17+G30+G53</f>
        <v>128693540.08</v>
      </c>
      <c r="H15" s="14">
        <f>H17+H30+H53</f>
        <v>115910105.94</v>
      </c>
      <c r="I15" s="15">
        <f>H15/F15</f>
        <v>6.872108752459351</v>
      </c>
      <c r="J15" s="15">
        <f>H15/G15</f>
        <v>0.9006676315528083</v>
      </c>
      <c r="K15" s="10">
        <v>100</v>
      </c>
      <c r="L15" s="10">
        <v>100</v>
      </c>
      <c r="M15" s="10">
        <v>100</v>
      </c>
    </row>
    <row r="16" spans="1:13" s="42" customFormat="1" ht="9" customHeight="1">
      <c r="A16" s="41"/>
      <c r="B16" s="16"/>
      <c r="C16" s="17"/>
      <c r="D16" s="18"/>
      <c r="E16" s="19"/>
      <c r="F16" s="19"/>
      <c r="G16" s="19"/>
      <c r="H16" s="19"/>
      <c r="I16" s="20"/>
      <c r="J16" s="20"/>
      <c r="K16" s="10"/>
      <c r="L16" s="10"/>
      <c r="M16" s="10"/>
    </row>
    <row r="17" spans="1:13" s="42" customFormat="1" ht="9" customHeight="1">
      <c r="A17" s="41"/>
      <c r="B17" s="21" t="s">
        <v>34</v>
      </c>
      <c r="C17" s="6"/>
      <c r="D17" s="13"/>
      <c r="E17" s="14">
        <f>E19+E22+E26</f>
        <v>109298790</v>
      </c>
      <c r="F17" s="14">
        <f>F19+F22+F26</f>
        <v>13866745</v>
      </c>
      <c r="G17" s="14">
        <f>G19+G22+G26</f>
        <v>122082224</v>
      </c>
      <c r="H17" s="14">
        <f>H19+H22+H26</f>
        <v>109298790</v>
      </c>
      <c r="I17" s="15">
        <f>+H17/F17</f>
        <v>7.882079752674474</v>
      </c>
      <c r="J17" s="15">
        <f>+H17/G17</f>
        <v>0.8952883263332424</v>
      </c>
      <c r="K17" s="10">
        <v>100</v>
      </c>
      <c r="L17" s="10">
        <v>100</v>
      </c>
      <c r="M17" s="10">
        <v>100</v>
      </c>
    </row>
    <row r="18" spans="1:13" s="42" customFormat="1" ht="9" customHeight="1">
      <c r="A18" s="41"/>
      <c r="B18" s="16"/>
      <c r="C18" s="17"/>
      <c r="D18" s="18"/>
      <c r="E18" s="19"/>
      <c r="F18" s="19"/>
      <c r="G18" s="19"/>
      <c r="H18" s="19"/>
      <c r="I18" s="20"/>
      <c r="J18" s="20"/>
      <c r="K18" s="10"/>
      <c r="L18" s="10"/>
      <c r="M18" s="10"/>
    </row>
    <row r="19" spans="1:13" s="42" customFormat="1" ht="74.25">
      <c r="A19" s="41"/>
      <c r="B19" s="16" t="s">
        <v>59</v>
      </c>
      <c r="C19" s="18" t="s">
        <v>53</v>
      </c>
      <c r="D19" s="22" t="s">
        <v>51</v>
      </c>
      <c r="E19" s="23">
        <f>+H19</f>
        <v>109137947.49</v>
      </c>
      <c r="F19" s="23">
        <v>13866745</v>
      </c>
      <c r="G19" s="23">
        <f>122082224-G22-G26</f>
        <v>121921381.49</v>
      </c>
      <c r="H19" s="23">
        <f>109298790-H22-H26</f>
        <v>109137947.49</v>
      </c>
      <c r="I19" s="24">
        <f>+H19/F19</f>
        <v>7.8704805987273865</v>
      </c>
      <c r="J19" s="24">
        <f>+H19/G19</f>
        <v>0.8951501874095111</v>
      </c>
      <c r="K19" s="24">
        <v>100</v>
      </c>
      <c r="L19" s="24">
        <v>100</v>
      </c>
      <c r="M19" s="24">
        <v>100</v>
      </c>
    </row>
    <row r="20" spans="1:13" s="42" customFormat="1" ht="19.5" customHeight="1">
      <c r="A20" s="3"/>
      <c r="B20" s="39" t="s">
        <v>47</v>
      </c>
      <c r="C20" s="17"/>
      <c r="D20" s="22" t="s">
        <v>52</v>
      </c>
      <c r="E20" s="19"/>
      <c r="F20" s="19"/>
      <c r="G20" s="19"/>
      <c r="H20" s="19"/>
      <c r="I20" s="20"/>
      <c r="J20" s="20"/>
      <c r="K20" s="10"/>
      <c r="L20" s="10"/>
      <c r="M20" s="10"/>
    </row>
    <row r="21" spans="1:16" s="42" customFormat="1" ht="9" customHeight="1">
      <c r="A21" s="40"/>
      <c r="B21" s="39"/>
      <c r="C21" s="17"/>
      <c r="D21" s="22"/>
      <c r="E21" s="19"/>
      <c r="F21" s="19"/>
      <c r="G21" s="19"/>
      <c r="H21" s="19"/>
      <c r="I21" s="20"/>
      <c r="J21" s="20"/>
      <c r="K21" s="10"/>
      <c r="L21" s="10"/>
      <c r="M21" s="10"/>
      <c r="P21" s="43"/>
    </row>
    <row r="22" spans="1:16" s="42" customFormat="1" ht="33">
      <c r="A22" s="41"/>
      <c r="B22" s="16" t="s">
        <v>74</v>
      </c>
      <c r="C22" s="17" t="s">
        <v>37</v>
      </c>
      <c r="D22" s="22" t="s">
        <v>51</v>
      </c>
      <c r="E22" s="23">
        <v>106465.68</v>
      </c>
      <c r="F22" s="23">
        <v>0</v>
      </c>
      <c r="G22" s="23">
        <v>106465.68</v>
      </c>
      <c r="H22" s="23">
        <v>106465.68</v>
      </c>
      <c r="I22" s="24"/>
      <c r="J22" s="24">
        <f>+H22/G22</f>
        <v>1</v>
      </c>
      <c r="K22" s="24"/>
      <c r="L22" s="24">
        <v>100</v>
      </c>
      <c r="M22" s="24">
        <v>100</v>
      </c>
      <c r="P22" s="43"/>
    </row>
    <row r="23" spans="1:13" s="42" customFormat="1" ht="9" customHeight="1">
      <c r="A23" s="41"/>
      <c r="B23" s="44"/>
      <c r="C23" s="17"/>
      <c r="D23" s="22" t="s">
        <v>52</v>
      </c>
      <c r="E23" s="19"/>
      <c r="F23" s="19"/>
      <c r="G23" s="19"/>
      <c r="H23" s="19"/>
      <c r="I23" s="20"/>
      <c r="J23" s="20"/>
      <c r="K23" s="10"/>
      <c r="L23" s="10"/>
      <c r="M23" s="10"/>
    </row>
    <row r="24" spans="1:13" s="42" customFormat="1" ht="26.25" customHeight="1">
      <c r="A24" s="41"/>
      <c r="B24" s="39" t="s">
        <v>75</v>
      </c>
      <c r="C24" s="17"/>
      <c r="D24" s="18"/>
      <c r="E24" s="19"/>
      <c r="F24" s="19"/>
      <c r="G24" s="19"/>
      <c r="H24" s="19"/>
      <c r="I24" s="20"/>
      <c r="J24" s="20"/>
      <c r="K24" s="10"/>
      <c r="L24" s="10"/>
      <c r="M24" s="10"/>
    </row>
    <row r="25" spans="1:13" s="42" customFormat="1" ht="9" customHeight="1">
      <c r="A25" s="41"/>
      <c r="B25" s="16"/>
      <c r="C25" s="17"/>
      <c r="D25" s="18"/>
      <c r="E25" s="19"/>
      <c r="F25" s="19"/>
      <c r="G25" s="19"/>
      <c r="H25" s="19"/>
      <c r="I25" s="20"/>
      <c r="J25" s="20"/>
      <c r="K25" s="10"/>
      <c r="L25" s="10"/>
      <c r="M25" s="10"/>
    </row>
    <row r="26" spans="1:13" s="42" customFormat="1" ht="24.75">
      <c r="A26" s="41"/>
      <c r="B26" s="16" t="s">
        <v>72</v>
      </c>
      <c r="C26" s="17" t="s">
        <v>37</v>
      </c>
      <c r="D26" s="22" t="s">
        <v>51</v>
      </c>
      <c r="E26" s="23">
        <v>54376.83</v>
      </c>
      <c r="F26" s="23">
        <v>0</v>
      </c>
      <c r="G26" s="23">
        <v>54376.83</v>
      </c>
      <c r="H26" s="23">
        <v>54376.83</v>
      </c>
      <c r="I26" s="24"/>
      <c r="J26" s="24">
        <f>+H26/G26</f>
        <v>1</v>
      </c>
      <c r="K26" s="24"/>
      <c r="L26" s="24">
        <v>100</v>
      </c>
      <c r="M26" s="24">
        <v>100</v>
      </c>
    </row>
    <row r="27" spans="1:13" s="42" customFormat="1" ht="9" customHeight="1">
      <c r="A27" s="41"/>
      <c r="B27" s="44"/>
      <c r="C27" s="17"/>
      <c r="D27" s="22" t="s">
        <v>52</v>
      </c>
      <c r="E27" s="19"/>
      <c r="F27" s="19"/>
      <c r="G27" s="19"/>
      <c r="H27" s="19"/>
      <c r="I27" s="20"/>
      <c r="J27" s="20"/>
      <c r="K27" s="10"/>
      <c r="L27" s="10"/>
      <c r="M27" s="10"/>
    </row>
    <row r="28" spans="1:13" s="42" customFormat="1" ht="24.75">
      <c r="A28" s="41"/>
      <c r="B28" s="39" t="s">
        <v>73</v>
      </c>
      <c r="C28" s="17"/>
      <c r="D28" s="18"/>
      <c r="E28" s="19"/>
      <c r="F28" s="19"/>
      <c r="G28" s="19"/>
      <c r="H28" s="19"/>
      <c r="I28" s="20"/>
      <c r="J28" s="20"/>
      <c r="K28" s="10"/>
      <c r="L28" s="10"/>
      <c r="M28" s="10"/>
    </row>
    <row r="29" spans="1:13" s="42" customFormat="1" ht="9" customHeight="1">
      <c r="A29" s="41"/>
      <c r="B29" s="16"/>
      <c r="C29" s="17"/>
      <c r="D29" s="18"/>
      <c r="E29" s="19"/>
      <c r="F29" s="19"/>
      <c r="G29" s="19"/>
      <c r="H29" s="19"/>
      <c r="I29" s="20"/>
      <c r="J29" s="20"/>
      <c r="K29" s="10"/>
      <c r="L29" s="10"/>
      <c r="M29" s="10"/>
    </row>
    <row r="30" spans="1:13" s="42" customFormat="1" ht="9" customHeight="1">
      <c r="A30" s="41"/>
      <c r="B30" s="21" t="s">
        <v>35</v>
      </c>
      <c r="C30" s="17"/>
      <c r="D30" s="18"/>
      <c r="E30" s="14">
        <f>E32+E36+E40+E44+E48</f>
        <v>5846483.350000001</v>
      </c>
      <c r="F30" s="14">
        <f>F32+F36+F40+F44+F48</f>
        <v>3000000</v>
      </c>
      <c r="G30" s="14">
        <f>G32+G36+G40+G44+G48</f>
        <v>5846483.350000001</v>
      </c>
      <c r="H30" s="14">
        <f>H32+H36+H40+H44+H48</f>
        <v>5846483.21</v>
      </c>
      <c r="I30" s="15">
        <f>+H30/F30</f>
        <v>1.9488277366666666</v>
      </c>
      <c r="J30" s="15">
        <f>+H30/G30</f>
        <v>0.9999999760539812</v>
      </c>
      <c r="K30" s="10">
        <v>100</v>
      </c>
      <c r="L30" s="10">
        <v>100</v>
      </c>
      <c r="M30" s="10">
        <v>100</v>
      </c>
    </row>
    <row r="31" spans="1:13" s="42" customFormat="1" ht="9" customHeight="1">
      <c r="A31" s="41"/>
      <c r="B31" s="16"/>
      <c r="C31" s="17"/>
      <c r="D31" s="18"/>
      <c r="E31" s="19"/>
      <c r="F31" s="19"/>
      <c r="G31" s="19"/>
      <c r="H31" s="19"/>
      <c r="I31" s="20"/>
      <c r="J31" s="20"/>
      <c r="K31" s="10"/>
      <c r="L31" s="10"/>
      <c r="M31" s="10"/>
    </row>
    <row r="32" spans="1:13" s="42" customFormat="1" ht="40.5" customHeight="1">
      <c r="A32" s="41"/>
      <c r="B32" s="16" t="s">
        <v>70</v>
      </c>
      <c r="C32" s="17" t="s">
        <v>37</v>
      </c>
      <c r="D32" s="22" t="s">
        <v>51</v>
      </c>
      <c r="E32" s="23">
        <v>1621898.43</v>
      </c>
      <c r="F32" s="23">
        <v>250000</v>
      </c>
      <c r="G32" s="23">
        <v>1621898.43</v>
      </c>
      <c r="H32" s="23">
        <v>1621898.43</v>
      </c>
      <c r="I32" s="24">
        <f>+H32/F32</f>
        <v>6.48759372</v>
      </c>
      <c r="J32" s="24">
        <f>+H32/G32</f>
        <v>1</v>
      </c>
      <c r="K32" s="24">
        <v>100</v>
      </c>
      <c r="L32" s="24">
        <v>100</v>
      </c>
      <c r="M32" s="24">
        <v>100</v>
      </c>
    </row>
    <row r="33" spans="1:13" s="42" customFormat="1" ht="9" customHeight="1">
      <c r="A33" s="41"/>
      <c r="B33" s="44"/>
      <c r="C33" s="17"/>
      <c r="D33" s="22" t="s">
        <v>52</v>
      </c>
      <c r="E33" s="19"/>
      <c r="F33" s="19"/>
      <c r="G33" s="19"/>
      <c r="H33" s="19"/>
      <c r="I33" s="20"/>
      <c r="J33" s="20"/>
      <c r="K33" s="10"/>
      <c r="L33" s="10"/>
      <c r="M33" s="10"/>
    </row>
    <row r="34" spans="1:13" s="42" customFormat="1" ht="26.25" customHeight="1">
      <c r="A34" s="41"/>
      <c r="B34" s="39" t="s">
        <v>71</v>
      </c>
      <c r="C34" s="17"/>
      <c r="D34" s="18"/>
      <c r="E34" s="19"/>
      <c r="F34" s="19"/>
      <c r="G34" s="19"/>
      <c r="H34" s="19"/>
      <c r="I34" s="20"/>
      <c r="J34" s="20"/>
      <c r="K34" s="10"/>
      <c r="L34" s="10"/>
      <c r="M34" s="10"/>
    </row>
    <row r="35" spans="1:13" s="42" customFormat="1" ht="9" customHeight="1">
      <c r="A35" s="41"/>
      <c r="B35" s="16"/>
      <c r="C35" s="17"/>
      <c r="D35" s="18"/>
      <c r="E35" s="19"/>
      <c r="F35" s="19"/>
      <c r="G35" s="19"/>
      <c r="H35" s="19"/>
      <c r="I35" s="20"/>
      <c r="J35" s="20"/>
      <c r="K35" s="10"/>
      <c r="L35" s="10"/>
      <c r="M35" s="10"/>
    </row>
    <row r="36" spans="1:13" s="42" customFormat="1" ht="24.75">
      <c r="A36" s="41"/>
      <c r="B36" s="16" t="s">
        <v>60</v>
      </c>
      <c r="C36" s="17" t="s">
        <v>67</v>
      </c>
      <c r="D36" s="22" t="s">
        <v>51</v>
      </c>
      <c r="E36" s="23">
        <v>510380.14</v>
      </c>
      <c r="F36" s="23">
        <v>0</v>
      </c>
      <c r="G36" s="23">
        <v>510380.14</v>
      </c>
      <c r="H36" s="23">
        <v>510380</v>
      </c>
      <c r="I36" s="24">
        <v>0</v>
      </c>
      <c r="J36" s="24">
        <f>+H36/G36</f>
        <v>0.9999997256946557</v>
      </c>
      <c r="K36" s="24"/>
      <c r="L36" s="24">
        <v>100</v>
      </c>
      <c r="M36" s="24">
        <v>100</v>
      </c>
    </row>
    <row r="37" spans="1:13" s="42" customFormat="1" ht="9" customHeight="1">
      <c r="A37" s="41"/>
      <c r="B37" s="44"/>
      <c r="C37" s="17"/>
      <c r="D37" s="22" t="s">
        <v>52</v>
      </c>
      <c r="E37" s="19"/>
      <c r="F37" s="19"/>
      <c r="G37" s="19"/>
      <c r="H37" s="19"/>
      <c r="I37" s="20"/>
      <c r="J37" s="20"/>
      <c r="K37" s="10"/>
      <c r="L37" s="10"/>
      <c r="M37" s="10"/>
    </row>
    <row r="38" spans="1:13" s="42" customFormat="1" ht="33">
      <c r="A38" s="41"/>
      <c r="B38" s="39" t="s">
        <v>61</v>
      </c>
      <c r="C38" s="17"/>
      <c r="D38" s="18"/>
      <c r="E38" s="19"/>
      <c r="F38" s="19"/>
      <c r="G38" s="19"/>
      <c r="H38" s="19"/>
      <c r="I38" s="20"/>
      <c r="J38" s="20"/>
      <c r="K38" s="10"/>
      <c r="L38" s="10"/>
      <c r="M38" s="10"/>
    </row>
    <row r="39" spans="1:13" s="42" customFormat="1" ht="9" customHeight="1">
      <c r="A39" s="41"/>
      <c r="B39" s="16"/>
      <c r="C39" s="17"/>
      <c r="D39" s="18"/>
      <c r="E39" s="19"/>
      <c r="F39" s="19"/>
      <c r="G39" s="19"/>
      <c r="H39" s="19"/>
      <c r="I39" s="20"/>
      <c r="J39" s="20"/>
      <c r="K39" s="10"/>
      <c r="L39" s="10"/>
      <c r="M39" s="10"/>
    </row>
    <row r="40" spans="1:13" s="42" customFormat="1" ht="33">
      <c r="A40" s="41"/>
      <c r="B40" s="16" t="s">
        <v>64</v>
      </c>
      <c r="C40" s="17" t="s">
        <v>66</v>
      </c>
      <c r="D40" s="22" t="s">
        <v>51</v>
      </c>
      <c r="E40" s="23">
        <v>795000</v>
      </c>
      <c r="F40" s="23">
        <v>0</v>
      </c>
      <c r="G40" s="23">
        <v>795000</v>
      </c>
      <c r="H40" s="23">
        <v>795000</v>
      </c>
      <c r="I40" s="24">
        <v>0</v>
      </c>
      <c r="J40" s="24">
        <f>+H40/G40</f>
        <v>1</v>
      </c>
      <c r="K40" s="24"/>
      <c r="L40" s="24">
        <v>100</v>
      </c>
      <c r="M40" s="24">
        <v>100</v>
      </c>
    </row>
    <row r="41" spans="1:13" s="42" customFormat="1" ht="9" customHeight="1">
      <c r="A41" s="41"/>
      <c r="B41" s="44"/>
      <c r="C41" s="17"/>
      <c r="D41" s="22" t="s">
        <v>52</v>
      </c>
      <c r="E41" s="19"/>
      <c r="F41" s="19"/>
      <c r="G41" s="19"/>
      <c r="H41" s="19"/>
      <c r="I41" s="20"/>
      <c r="J41" s="20"/>
      <c r="K41" s="10"/>
      <c r="L41" s="10"/>
      <c r="M41" s="10"/>
    </row>
    <row r="42" spans="1:13" s="42" customFormat="1" ht="16.5">
      <c r="A42" s="41"/>
      <c r="B42" s="39" t="s">
        <v>65</v>
      </c>
      <c r="C42" s="17"/>
      <c r="D42" s="18"/>
      <c r="E42" s="19"/>
      <c r="F42" s="19"/>
      <c r="G42" s="19"/>
      <c r="H42" s="19"/>
      <c r="I42" s="20"/>
      <c r="J42" s="20"/>
      <c r="K42" s="10"/>
      <c r="L42" s="10"/>
      <c r="M42" s="10"/>
    </row>
    <row r="43" spans="1:13" s="42" customFormat="1" ht="9" customHeight="1">
      <c r="A43" s="41"/>
      <c r="B43" s="16"/>
      <c r="C43" s="17"/>
      <c r="D43" s="18"/>
      <c r="E43" s="19"/>
      <c r="F43" s="19"/>
      <c r="G43" s="19"/>
      <c r="H43" s="19"/>
      <c r="I43" s="20"/>
      <c r="J43" s="20"/>
      <c r="K43" s="10"/>
      <c r="L43" s="10"/>
      <c r="M43" s="10"/>
    </row>
    <row r="44" spans="1:13" s="42" customFormat="1" ht="24.75">
      <c r="A44" s="41"/>
      <c r="B44" s="16" t="s">
        <v>62</v>
      </c>
      <c r="C44" s="17" t="s">
        <v>37</v>
      </c>
      <c r="D44" s="22" t="s">
        <v>51</v>
      </c>
      <c r="E44" s="23">
        <f>+H44</f>
        <v>2750000</v>
      </c>
      <c r="F44" s="23">
        <v>2750000</v>
      </c>
      <c r="G44" s="23">
        <v>2750000</v>
      </c>
      <c r="H44" s="23">
        <v>2750000</v>
      </c>
      <c r="I44" s="24">
        <f>+H44/F44</f>
        <v>1</v>
      </c>
      <c r="J44" s="24">
        <f>+H44/G44</f>
        <v>1</v>
      </c>
      <c r="K44" s="24">
        <v>100</v>
      </c>
      <c r="L44" s="24">
        <v>100</v>
      </c>
      <c r="M44" s="24">
        <v>100</v>
      </c>
    </row>
    <row r="45" spans="1:13" s="42" customFormat="1" ht="9" customHeight="1">
      <c r="A45" s="41"/>
      <c r="B45" s="44"/>
      <c r="C45" s="17"/>
      <c r="D45" s="22" t="s">
        <v>52</v>
      </c>
      <c r="E45" s="19"/>
      <c r="F45" s="19"/>
      <c r="G45" s="19"/>
      <c r="H45" s="19"/>
      <c r="I45" s="20"/>
      <c r="J45" s="20"/>
      <c r="K45" s="10"/>
      <c r="L45" s="10"/>
      <c r="M45" s="10"/>
    </row>
    <row r="46" spans="1:13" s="42" customFormat="1" ht="16.5">
      <c r="A46" s="41"/>
      <c r="B46" s="39" t="s">
        <v>63</v>
      </c>
      <c r="C46" s="17"/>
      <c r="D46" s="18"/>
      <c r="E46" s="19"/>
      <c r="F46" s="19"/>
      <c r="G46" s="19"/>
      <c r="H46" s="19"/>
      <c r="I46" s="20"/>
      <c r="J46" s="20"/>
      <c r="K46" s="10"/>
      <c r="L46" s="10"/>
      <c r="M46" s="10"/>
    </row>
    <row r="47" spans="1:13" s="42" customFormat="1" ht="9" customHeight="1">
      <c r="A47" s="41"/>
      <c r="B47" s="16"/>
      <c r="C47" s="17"/>
      <c r="D47" s="18"/>
      <c r="E47" s="19"/>
      <c r="F47" s="19"/>
      <c r="G47" s="19"/>
      <c r="H47" s="19"/>
      <c r="I47" s="20"/>
      <c r="J47" s="20"/>
      <c r="K47" s="10"/>
      <c r="L47" s="10"/>
      <c r="M47" s="10"/>
    </row>
    <row r="48" spans="1:13" s="42" customFormat="1" ht="24.75">
      <c r="A48" s="41"/>
      <c r="B48" s="16" t="s">
        <v>68</v>
      </c>
      <c r="C48" s="17" t="s">
        <v>76</v>
      </c>
      <c r="D48" s="22" t="s">
        <v>51</v>
      </c>
      <c r="E48" s="23">
        <v>169204.78</v>
      </c>
      <c r="F48" s="23">
        <v>0</v>
      </c>
      <c r="G48" s="23">
        <v>169204.78</v>
      </c>
      <c r="H48" s="23">
        <v>169204.78</v>
      </c>
      <c r="I48" s="24">
        <v>0</v>
      </c>
      <c r="J48" s="24">
        <f>+H48/G48</f>
        <v>1</v>
      </c>
      <c r="K48" s="24"/>
      <c r="L48" s="24">
        <v>100</v>
      </c>
      <c r="M48" s="24">
        <v>100</v>
      </c>
    </row>
    <row r="49" spans="1:13" s="42" customFormat="1" ht="9" customHeight="1">
      <c r="A49" s="41"/>
      <c r="B49" s="44"/>
      <c r="C49" s="17"/>
      <c r="D49" s="22" t="s">
        <v>52</v>
      </c>
      <c r="E49" s="19"/>
      <c r="F49" s="19"/>
      <c r="G49" s="19"/>
      <c r="H49" s="19"/>
      <c r="I49" s="20"/>
      <c r="J49" s="20"/>
      <c r="K49" s="10"/>
      <c r="L49" s="10"/>
      <c r="M49" s="10"/>
    </row>
    <row r="50" spans="1:13" s="42" customFormat="1" ht="26.25" customHeight="1">
      <c r="A50" s="41"/>
      <c r="B50" s="39" t="s">
        <v>69</v>
      </c>
      <c r="C50" s="17"/>
      <c r="D50" s="18"/>
      <c r="E50" s="19"/>
      <c r="F50" s="19"/>
      <c r="G50" s="19"/>
      <c r="H50" s="19"/>
      <c r="I50" s="20"/>
      <c r="J50" s="20"/>
      <c r="K50" s="10"/>
      <c r="L50" s="10"/>
      <c r="M50" s="10"/>
    </row>
    <row r="51" spans="1:13" s="42" customFormat="1" ht="9" customHeight="1">
      <c r="A51" s="41"/>
      <c r="B51" s="16"/>
      <c r="C51" s="17"/>
      <c r="D51" s="18"/>
      <c r="E51" s="19"/>
      <c r="F51" s="19"/>
      <c r="G51" s="19"/>
      <c r="H51" s="19"/>
      <c r="I51" s="20"/>
      <c r="J51" s="20"/>
      <c r="K51" s="10"/>
      <c r="L51" s="10"/>
      <c r="M51" s="10"/>
    </row>
    <row r="52" spans="1:13" s="42" customFormat="1" ht="9" customHeight="1">
      <c r="A52" s="41"/>
      <c r="B52" s="16"/>
      <c r="C52" s="17"/>
      <c r="D52" s="18"/>
      <c r="E52" s="19"/>
      <c r="F52" s="19"/>
      <c r="G52" s="19"/>
      <c r="H52" s="19"/>
      <c r="I52" s="20"/>
      <c r="J52" s="20"/>
      <c r="K52" s="10"/>
      <c r="L52" s="10"/>
      <c r="M52" s="10"/>
    </row>
    <row r="53" spans="1:13" s="42" customFormat="1" ht="9" customHeight="1">
      <c r="A53" s="41"/>
      <c r="B53" s="12" t="s">
        <v>56</v>
      </c>
      <c r="C53" s="6"/>
      <c r="D53" s="13"/>
      <c r="E53" s="14">
        <f>E55</f>
        <v>764832.73</v>
      </c>
      <c r="F53" s="14">
        <f>F55</f>
        <v>0</v>
      </c>
      <c r="G53" s="14">
        <f>G55</f>
        <v>764832.73</v>
      </c>
      <c r="H53" s="14">
        <f>H55</f>
        <v>764832.73</v>
      </c>
      <c r="I53" s="14"/>
      <c r="J53" s="15">
        <f>+H53/G53</f>
        <v>1</v>
      </c>
      <c r="K53" s="15"/>
      <c r="L53" s="15">
        <v>100</v>
      </c>
      <c r="M53" s="15">
        <v>100</v>
      </c>
    </row>
    <row r="54" spans="1:13" s="42" customFormat="1" ht="9" customHeight="1">
      <c r="A54" s="41"/>
      <c r="B54" s="16"/>
      <c r="C54" s="17"/>
      <c r="D54" s="18"/>
      <c r="E54" s="19"/>
      <c r="F54" s="19"/>
      <c r="G54" s="19"/>
      <c r="H54" s="19"/>
      <c r="I54" s="20"/>
      <c r="J54" s="20"/>
      <c r="K54" s="10"/>
      <c r="L54" s="10"/>
      <c r="M54" s="10"/>
    </row>
    <row r="55" spans="1:13" s="42" customFormat="1" ht="24.75">
      <c r="A55" s="41"/>
      <c r="B55" s="16" t="s">
        <v>57</v>
      </c>
      <c r="C55" s="17" t="s">
        <v>37</v>
      </c>
      <c r="D55" s="22" t="s">
        <v>51</v>
      </c>
      <c r="E55" s="23">
        <v>764832.73</v>
      </c>
      <c r="F55" s="23">
        <v>0</v>
      </c>
      <c r="G55" s="23">
        <v>764832.73</v>
      </c>
      <c r="H55" s="23">
        <v>764832.73</v>
      </c>
      <c r="I55" s="24"/>
      <c r="J55" s="24">
        <f>+H55/G55</f>
        <v>1</v>
      </c>
      <c r="K55" s="24"/>
      <c r="L55" s="24">
        <v>100</v>
      </c>
      <c r="M55" s="24">
        <v>100</v>
      </c>
    </row>
    <row r="56" spans="1:13" s="42" customFormat="1" ht="9" customHeight="1">
      <c r="A56" s="41"/>
      <c r="B56" s="44"/>
      <c r="C56" s="17"/>
      <c r="D56" s="22" t="s">
        <v>52</v>
      </c>
      <c r="E56" s="19"/>
      <c r="F56" s="19"/>
      <c r="G56" s="19"/>
      <c r="H56" s="19"/>
      <c r="I56" s="20"/>
      <c r="J56" s="20"/>
      <c r="K56" s="10"/>
      <c r="L56" s="10"/>
      <c r="M56" s="10"/>
    </row>
    <row r="57" spans="1:13" s="42" customFormat="1" ht="33">
      <c r="A57" s="41"/>
      <c r="B57" s="39" t="s">
        <v>58</v>
      </c>
      <c r="C57" s="17"/>
      <c r="D57" s="18"/>
      <c r="E57" s="19"/>
      <c r="F57" s="19"/>
      <c r="G57" s="19"/>
      <c r="H57" s="19"/>
      <c r="I57" s="20"/>
      <c r="J57" s="20"/>
      <c r="K57" s="10"/>
      <c r="L57" s="10"/>
      <c r="M57" s="10"/>
    </row>
    <row r="58" spans="1:13" s="42" customFormat="1" ht="9" customHeight="1">
      <c r="A58" s="41"/>
      <c r="B58" s="16"/>
      <c r="C58" s="17"/>
      <c r="D58" s="18"/>
      <c r="E58" s="19"/>
      <c r="F58" s="19"/>
      <c r="G58" s="19"/>
      <c r="H58" s="19"/>
      <c r="I58" s="20"/>
      <c r="J58" s="20"/>
      <c r="K58" s="10"/>
      <c r="L58" s="10"/>
      <c r="M58" s="10"/>
    </row>
    <row r="59" spans="1:13" s="42" customFormat="1" ht="9" customHeight="1">
      <c r="A59" s="41"/>
      <c r="B59" s="16"/>
      <c r="C59" s="17"/>
      <c r="D59" s="18"/>
      <c r="E59" s="19"/>
      <c r="F59" s="19"/>
      <c r="G59" s="19"/>
      <c r="H59" s="19"/>
      <c r="I59" s="20"/>
      <c r="J59" s="20"/>
      <c r="K59" s="10"/>
      <c r="L59" s="10"/>
      <c r="M59" s="10"/>
    </row>
    <row r="60" spans="1:13" s="42" customFormat="1" ht="9" customHeight="1">
      <c r="A60" s="41"/>
      <c r="B60" s="12" t="s">
        <v>4</v>
      </c>
      <c r="C60" s="6"/>
      <c r="D60" s="13"/>
      <c r="E60" s="14">
        <f>E62+E68</f>
        <v>1479354313</v>
      </c>
      <c r="F60" s="14">
        <f>F62+F68</f>
        <v>40831314</v>
      </c>
      <c r="G60" s="14">
        <f>G62+G68</f>
        <v>59024659</v>
      </c>
      <c r="H60" s="14">
        <f>H62+H68</f>
        <v>59024659</v>
      </c>
      <c r="I60" s="15">
        <f>+H60/F60</f>
        <v>1.4455733410881657</v>
      </c>
      <c r="J60" s="15">
        <f>+H60/G60</f>
        <v>1</v>
      </c>
      <c r="K60" s="15">
        <v>100</v>
      </c>
      <c r="L60" s="15">
        <v>100</v>
      </c>
      <c r="M60" s="15">
        <v>100</v>
      </c>
    </row>
    <row r="61" spans="1:13" s="42" customFormat="1" ht="9" customHeight="1">
      <c r="A61" s="41"/>
      <c r="B61" s="16"/>
      <c r="C61" s="6"/>
      <c r="D61" s="13"/>
      <c r="E61" s="8"/>
      <c r="F61" s="8"/>
      <c r="G61" s="8"/>
      <c r="H61" s="8"/>
      <c r="I61" s="10"/>
      <c r="J61" s="10"/>
      <c r="K61" s="10"/>
      <c r="L61" s="10"/>
      <c r="M61" s="10"/>
    </row>
    <row r="62" spans="1:13" s="42" customFormat="1" ht="9" customHeight="1">
      <c r="A62" s="41"/>
      <c r="B62" s="21" t="s">
        <v>36</v>
      </c>
      <c r="C62" s="6"/>
      <c r="D62" s="13"/>
      <c r="E62" s="14">
        <f>+E64</f>
        <v>1454354313</v>
      </c>
      <c r="F62" s="14">
        <f>+F64</f>
        <v>40831314</v>
      </c>
      <c r="G62" s="14">
        <f>+G64</f>
        <v>34024659</v>
      </c>
      <c r="H62" s="14">
        <f>+H64</f>
        <v>34024659</v>
      </c>
      <c r="I62" s="15">
        <f>+H62/F62</f>
        <v>0.8332981642471756</v>
      </c>
      <c r="J62" s="15">
        <f>+H62/G62</f>
        <v>1</v>
      </c>
      <c r="K62" s="15">
        <v>100</v>
      </c>
      <c r="L62" s="15">
        <v>100</v>
      </c>
      <c r="M62" s="15">
        <v>100</v>
      </c>
    </row>
    <row r="63" spans="1:13" s="42" customFormat="1" ht="9" customHeight="1">
      <c r="A63" s="41"/>
      <c r="B63" s="16"/>
      <c r="C63" s="17"/>
      <c r="D63" s="18"/>
      <c r="E63" s="19"/>
      <c r="F63" s="19"/>
      <c r="G63" s="19"/>
      <c r="H63" s="19"/>
      <c r="I63" s="20"/>
      <c r="J63" s="20"/>
      <c r="K63" s="10"/>
      <c r="L63" s="10"/>
      <c r="M63" s="10"/>
    </row>
    <row r="64" spans="1:15" s="42" customFormat="1" ht="16.5">
      <c r="A64" s="41"/>
      <c r="B64" s="16" t="s">
        <v>55</v>
      </c>
      <c r="C64" s="17" t="s">
        <v>37</v>
      </c>
      <c r="D64" s="22" t="s">
        <v>49</v>
      </c>
      <c r="E64" s="23">
        <v>1454354313</v>
      </c>
      <c r="F64" s="23">
        <v>40831314</v>
      </c>
      <c r="G64" s="23">
        <v>34024659</v>
      </c>
      <c r="H64" s="23">
        <v>34024659</v>
      </c>
      <c r="I64" s="24">
        <f>+H64/F64</f>
        <v>0.8332981642471756</v>
      </c>
      <c r="J64" s="24">
        <f>+H64/G64</f>
        <v>1</v>
      </c>
      <c r="K64" s="24">
        <v>5</v>
      </c>
      <c r="L64" s="24">
        <v>5</v>
      </c>
      <c r="M64" s="24">
        <v>60</v>
      </c>
      <c r="O64" s="45"/>
    </row>
    <row r="65" spans="1:13" s="42" customFormat="1" ht="9" customHeight="1">
      <c r="A65" s="41"/>
      <c r="B65" s="44"/>
      <c r="C65" s="17"/>
      <c r="D65" s="22" t="s">
        <v>50</v>
      </c>
      <c r="E65" s="19"/>
      <c r="F65" s="19"/>
      <c r="G65" s="19"/>
      <c r="H65" s="19"/>
      <c r="I65" s="20"/>
      <c r="J65" s="20"/>
      <c r="K65" s="10"/>
      <c r="L65" s="10"/>
      <c r="M65" s="10"/>
    </row>
    <row r="66" spans="1:13" s="42" customFormat="1" ht="33">
      <c r="A66" s="41"/>
      <c r="B66" s="39" t="s">
        <v>48</v>
      </c>
      <c r="C66" s="17"/>
      <c r="D66" s="18"/>
      <c r="E66" s="19"/>
      <c r="F66" s="19"/>
      <c r="G66" s="19"/>
      <c r="H66" s="19"/>
      <c r="I66" s="20"/>
      <c r="J66" s="20"/>
      <c r="K66" s="10"/>
      <c r="L66" s="10"/>
      <c r="M66" s="10"/>
    </row>
    <row r="67" spans="1:13" s="42" customFormat="1" ht="12.75">
      <c r="A67" s="41"/>
      <c r="B67" s="39"/>
      <c r="C67" s="17"/>
      <c r="D67" s="18"/>
      <c r="E67" s="19"/>
      <c r="F67" s="19"/>
      <c r="G67" s="19"/>
      <c r="H67" s="19"/>
      <c r="I67" s="20"/>
      <c r="J67" s="20"/>
      <c r="K67" s="10"/>
      <c r="L67" s="10"/>
      <c r="M67" s="10"/>
    </row>
    <row r="68" spans="1:13" s="42" customFormat="1" ht="12.75">
      <c r="A68" s="41"/>
      <c r="B68" s="21" t="s">
        <v>77</v>
      </c>
      <c r="C68" s="6"/>
      <c r="D68" s="13"/>
      <c r="E68" s="14">
        <f>E70+E74</f>
        <v>25000000</v>
      </c>
      <c r="F68" s="14">
        <f>F70+F74</f>
        <v>0</v>
      </c>
      <c r="G68" s="14">
        <f>G70+G74</f>
        <v>25000000</v>
      </c>
      <c r="H68" s="14">
        <f>H70+H74</f>
        <v>25000000</v>
      </c>
      <c r="I68" s="15">
        <v>0</v>
      </c>
      <c r="J68" s="15">
        <f>+H68/G68</f>
        <v>1</v>
      </c>
      <c r="K68" s="15">
        <v>100</v>
      </c>
      <c r="L68" s="15">
        <v>100</v>
      </c>
      <c r="M68" s="15">
        <v>100</v>
      </c>
    </row>
    <row r="69" spans="1:13" s="42" customFormat="1" ht="12.75">
      <c r="A69" s="41"/>
      <c r="B69" s="16"/>
      <c r="C69" s="17"/>
      <c r="D69" s="18"/>
      <c r="E69" s="19"/>
      <c r="F69" s="19"/>
      <c r="G69" s="19"/>
      <c r="H69" s="19"/>
      <c r="I69" s="20"/>
      <c r="J69" s="20"/>
      <c r="K69" s="10"/>
      <c r="L69" s="10"/>
      <c r="M69" s="10"/>
    </row>
    <row r="70" spans="1:13" s="42" customFormat="1" ht="16.5">
      <c r="A70" s="41"/>
      <c r="B70" s="16" t="s">
        <v>85</v>
      </c>
      <c r="C70" s="17" t="s">
        <v>80</v>
      </c>
      <c r="D70" s="22" t="s">
        <v>79</v>
      </c>
      <c r="E70" s="23">
        <v>10000000</v>
      </c>
      <c r="F70" s="23">
        <v>0</v>
      </c>
      <c r="G70" s="23">
        <v>10000000</v>
      </c>
      <c r="H70" s="23">
        <v>10000000</v>
      </c>
      <c r="I70" s="24">
        <v>0</v>
      </c>
      <c r="J70" s="24">
        <f>+H70/G70</f>
        <v>1</v>
      </c>
      <c r="K70" s="24">
        <v>0</v>
      </c>
      <c r="L70" s="24">
        <v>25</v>
      </c>
      <c r="M70" s="24">
        <v>25</v>
      </c>
    </row>
    <row r="71" spans="1:13" s="42" customFormat="1" ht="10.5" customHeight="1">
      <c r="A71" s="41"/>
      <c r="B71" s="44"/>
      <c r="C71" s="17"/>
      <c r="D71" s="22" t="s">
        <v>87</v>
      </c>
      <c r="E71" s="23"/>
      <c r="F71" s="23"/>
      <c r="G71" s="23"/>
      <c r="H71" s="23"/>
      <c r="I71" s="20"/>
      <c r="J71" s="20"/>
      <c r="K71" s="10"/>
      <c r="L71" s="10"/>
      <c r="M71" s="10"/>
    </row>
    <row r="72" spans="1:13" s="42" customFormat="1" ht="15.75" customHeight="1">
      <c r="A72" s="41"/>
      <c r="B72" s="39" t="s">
        <v>78</v>
      </c>
      <c r="C72" s="17"/>
      <c r="D72" s="18"/>
      <c r="E72" s="23"/>
      <c r="F72" s="23"/>
      <c r="G72" s="23"/>
      <c r="H72" s="23"/>
      <c r="I72" s="20"/>
      <c r="J72" s="20"/>
      <c r="K72" s="10"/>
      <c r="L72" s="10"/>
      <c r="M72" s="10"/>
    </row>
    <row r="73" spans="1:13" s="42" customFormat="1" ht="8.25" customHeight="1">
      <c r="A73" s="41"/>
      <c r="B73" s="39"/>
      <c r="C73" s="17"/>
      <c r="D73" s="18"/>
      <c r="E73" s="23"/>
      <c r="F73" s="23"/>
      <c r="G73" s="23"/>
      <c r="H73" s="23"/>
      <c r="I73" s="20"/>
      <c r="J73" s="20"/>
      <c r="K73" s="10"/>
      <c r="L73" s="10"/>
      <c r="M73" s="10"/>
    </row>
    <row r="74" spans="1:13" s="42" customFormat="1" ht="15" customHeight="1">
      <c r="A74" s="41"/>
      <c r="B74" s="16" t="s">
        <v>86</v>
      </c>
      <c r="C74" s="17" t="s">
        <v>81</v>
      </c>
      <c r="D74" s="22" t="s">
        <v>83</v>
      </c>
      <c r="E74" s="23">
        <v>15000000</v>
      </c>
      <c r="F74" s="23">
        <v>0</v>
      </c>
      <c r="G74" s="23">
        <v>15000000</v>
      </c>
      <c r="H74" s="23">
        <v>15000000</v>
      </c>
      <c r="I74" s="24">
        <v>0</v>
      </c>
      <c r="J74" s="24">
        <f>+H74/G74</f>
        <v>1</v>
      </c>
      <c r="K74" s="24">
        <v>0</v>
      </c>
      <c r="L74" s="24">
        <v>5</v>
      </c>
      <c r="M74" s="24">
        <v>5</v>
      </c>
    </row>
    <row r="75" spans="1:13" s="42" customFormat="1" ht="12" customHeight="1">
      <c r="A75" s="41"/>
      <c r="B75" s="44"/>
      <c r="C75" s="17"/>
      <c r="D75" s="22" t="s">
        <v>87</v>
      </c>
      <c r="E75" s="23"/>
      <c r="F75" s="23"/>
      <c r="G75" s="23"/>
      <c r="H75" s="23"/>
      <c r="I75" s="20"/>
      <c r="J75" s="20"/>
      <c r="K75" s="10"/>
      <c r="L75" s="10"/>
      <c r="M75" s="10"/>
    </row>
    <row r="76" spans="1:13" s="42" customFormat="1" ht="22.5" customHeight="1">
      <c r="A76" s="41"/>
      <c r="B76" s="39" t="s">
        <v>82</v>
      </c>
      <c r="C76" s="17"/>
      <c r="D76" s="18"/>
      <c r="E76" s="19"/>
      <c r="F76" s="19"/>
      <c r="G76" s="19"/>
      <c r="H76" s="19"/>
      <c r="I76" s="20"/>
      <c r="J76" s="20"/>
      <c r="K76" s="10"/>
      <c r="L76" s="10"/>
      <c r="M76" s="10"/>
    </row>
    <row r="77" spans="1:13" s="42" customFormat="1" ht="8.25" customHeight="1">
      <c r="A77" s="41"/>
      <c r="B77" s="16"/>
      <c r="C77" s="17"/>
      <c r="D77" s="18"/>
      <c r="E77" s="19"/>
      <c r="F77" s="19"/>
      <c r="G77" s="19"/>
      <c r="H77" s="19"/>
      <c r="I77" s="20"/>
      <c r="J77" s="20"/>
      <c r="K77" s="10"/>
      <c r="L77" s="10"/>
      <c r="M77" s="10"/>
    </row>
    <row r="78" spans="1:13" s="42" customFormat="1" ht="3" customHeight="1">
      <c r="A78" s="41"/>
      <c r="B78" s="25"/>
      <c r="C78" s="26"/>
      <c r="D78" s="27"/>
      <c r="E78" s="28"/>
      <c r="F78" s="28"/>
      <c r="G78" s="28"/>
      <c r="H78" s="28"/>
      <c r="I78" s="29"/>
      <c r="J78" s="29"/>
      <c r="K78" s="30"/>
      <c r="L78" s="30"/>
      <c r="M78" s="30"/>
    </row>
    <row r="79" spans="1:13" s="42" customFormat="1" ht="8.25" customHeight="1">
      <c r="A79" s="41"/>
      <c r="B79" s="31" t="s">
        <v>20</v>
      </c>
      <c r="C79" s="46"/>
      <c r="D79" s="46"/>
      <c r="E79" s="46"/>
      <c r="F79" s="46"/>
      <c r="G79" s="46"/>
      <c r="H79" s="46"/>
      <c r="I79" s="46"/>
      <c r="J79" s="46"/>
      <c r="K79" s="46"/>
      <c r="L79" s="46"/>
      <c r="M79" s="46"/>
    </row>
    <row r="80" spans="1:13" s="42" customFormat="1" ht="8.25" customHeight="1">
      <c r="A80" s="41"/>
      <c r="B80" s="31" t="s">
        <v>19</v>
      </c>
      <c r="C80" s="46"/>
      <c r="D80" s="46"/>
      <c r="E80" s="46"/>
      <c r="F80" s="46"/>
      <c r="G80" s="46"/>
      <c r="H80" s="46"/>
      <c r="I80" s="46"/>
      <c r="J80" s="46"/>
      <c r="K80" s="46"/>
      <c r="L80" s="46"/>
      <c r="M80" s="46"/>
    </row>
    <row r="81" spans="1:13" s="42" customFormat="1" ht="8.25" customHeight="1">
      <c r="A81" s="41"/>
      <c r="B81" s="31" t="s">
        <v>33</v>
      </c>
      <c r="C81" s="46"/>
      <c r="D81" s="46"/>
      <c r="E81" s="46"/>
      <c r="F81" s="46"/>
      <c r="G81" s="46"/>
      <c r="H81" s="46"/>
      <c r="I81" s="46"/>
      <c r="J81" s="46"/>
      <c r="K81" s="46"/>
      <c r="L81" s="46"/>
      <c r="M81" s="46"/>
    </row>
    <row r="82" spans="1:13" s="42" customFormat="1" ht="8.25" customHeight="1">
      <c r="A82" s="41"/>
      <c r="B82" s="31" t="s">
        <v>15</v>
      </c>
      <c r="C82" s="46"/>
      <c r="D82" s="46"/>
      <c r="E82" s="46"/>
      <c r="F82" s="46"/>
      <c r="G82" s="46"/>
      <c r="H82" s="46"/>
      <c r="I82" s="46"/>
      <c r="J82" s="46"/>
      <c r="K82" s="46"/>
      <c r="L82" s="46"/>
      <c r="M82" s="46"/>
    </row>
    <row r="83" spans="1:13" s="42" customFormat="1" ht="20.25" customHeight="1">
      <c r="A83" s="41"/>
      <c r="B83" s="54" t="s">
        <v>84</v>
      </c>
      <c r="C83" s="54"/>
      <c r="D83" s="54"/>
      <c r="E83" s="54"/>
      <c r="F83" s="54"/>
      <c r="G83" s="54"/>
      <c r="H83" s="54"/>
      <c r="I83" s="54"/>
      <c r="J83" s="54"/>
      <c r="K83" s="54"/>
      <c r="L83" s="54"/>
      <c r="M83" s="54"/>
    </row>
    <row r="84" spans="1:13" ht="8.25" customHeight="1">
      <c r="A84" s="1"/>
      <c r="B84" s="31"/>
      <c r="C84" s="32"/>
      <c r="D84" s="32"/>
      <c r="E84" s="32"/>
      <c r="F84" s="32"/>
      <c r="G84" s="32"/>
      <c r="H84" s="32"/>
      <c r="I84" s="32"/>
      <c r="J84" s="32"/>
      <c r="K84" s="32"/>
      <c r="L84" s="32"/>
      <c r="M84" s="32"/>
    </row>
    <row r="85" spans="1:13" ht="8.25" customHeight="1">
      <c r="A85" s="1"/>
      <c r="B85" s="31" t="s">
        <v>42</v>
      </c>
      <c r="C85" s="32"/>
      <c r="D85" s="32"/>
      <c r="E85" s="32"/>
      <c r="F85" s="32"/>
      <c r="G85" s="32"/>
      <c r="H85" s="32"/>
      <c r="I85" s="32"/>
      <c r="J85" s="32"/>
      <c r="K85" s="32"/>
      <c r="L85" s="32"/>
      <c r="M85" s="32"/>
    </row>
    <row r="86" spans="1:13" ht="8.25" customHeight="1">
      <c r="A86" s="1"/>
      <c r="B86" s="31"/>
      <c r="C86" s="32"/>
      <c r="D86" s="32"/>
      <c r="E86" s="32"/>
      <c r="F86" s="32"/>
      <c r="G86" s="32"/>
      <c r="H86" s="32"/>
      <c r="I86" s="32"/>
      <c r="J86" s="32"/>
      <c r="K86" s="32"/>
      <c r="L86" s="32"/>
      <c r="M86" s="32"/>
    </row>
    <row r="87" spans="1:13" ht="9.75" customHeight="1">
      <c r="A87" s="2"/>
      <c r="B87" s="33" t="s">
        <v>7</v>
      </c>
      <c r="C87" s="34" t="s">
        <v>10</v>
      </c>
      <c r="D87" s="32"/>
      <c r="E87" s="32"/>
      <c r="F87" s="32"/>
      <c r="G87" s="32"/>
      <c r="H87" s="32"/>
      <c r="I87" s="32"/>
      <c r="J87" s="32"/>
      <c r="K87" s="32"/>
      <c r="L87" s="32"/>
      <c r="M87" s="32"/>
    </row>
    <row r="88" spans="2:13" ht="8.25" customHeight="1">
      <c r="B88" s="35" t="s">
        <v>3</v>
      </c>
      <c r="C88" s="36" t="s">
        <v>11</v>
      </c>
      <c r="D88" s="32"/>
      <c r="E88" s="32"/>
      <c r="F88" s="32"/>
      <c r="G88" s="32"/>
      <c r="H88" s="32"/>
      <c r="I88" s="32"/>
      <c r="J88" s="32"/>
      <c r="K88" s="32"/>
      <c r="L88" s="32"/>
      <c r="M88" s="32"/>
    </row>
    <row r="89" spans="2:13" ht="8.25" customHeight="1">
      <c r="B89" s="35" t="s">
        <v>5</v>
      </c>
      <c r="C89" s="36" t="s">
        <v>12</v>
      </c>
      <c r="D89" s="32"/>
      <c r="E89" s="32"/>
      <c r="F89" s="32"/>
      <c r="G89" s="32"/>
      <c r="H89" s="32"/>
      <c r="I89" s="32"/>
      <c r="J89" s="32"/>
      <c r="K89" s="32"/>
      <c r="L89" s="32"/>
      <c r="M89" s="32"/>
    </row>
    <row r="90" spans="2:13" ht="8.25" customHeight="1">
      <c r="B90" s="35" t="s">
        <v>9</v>
      </c>
      <c r="C90" s="36" t="s">
        <v>13</v>
      </c>
      <c r="D90" s="32"/>
      <c r="E90" s="32"/>
      <c r="F90" s="32"/>
      <c r="G90" s="32"/>
      <c r="H90" s="32"/>
      <c r="I90" s="32"/>
      <c r="J90" s="32"/>
      <c r="K90" s="32"/>
      <c r="L90" s="32"/>
      <c r="M90" s="32"/>
    </row>
    <row r="91" spans="2:13" ht="8.25" customHeight="1">
      <c r="B91" s="35" t="s">
        <v>16</v>
      </c>
      <c r="C91" s="35" t="s">
        <v>6</v>
      </c>
      <c r="D91" s="32"/>
      <c r="E91" s="32"/>
      <c r="F91" s="32"/>
      <c r="G91" s="32"/>
      <c r="H91" s="32"/>
      <c r="I91" s="32"/>
      <c r="J91" s="32"/>
      <c r="K91" s="32"/>
      <c r="L91" s="32"/>
      <c r="M91" s="32"/>
    </row>
    <row r="92" spans="2:13" ht="8.25" customHeight="1">
      <c r="B92" s="35" t="s">
        <v>17</v>
      </c>
      <c r="C92" s="36" t="s">
        <v>14</v>
      </c>
      <c r="D92" s="32"/>
      <c r="E92" s="32"/>
      <c r="F92" s="32"/>
      <c r="G92" s="32"/>
      <c r="H92" s="32"/>
      <c r="I92" s="32"/>
      <c r="J92" s="32"/>
      <c r="K92" s="32"/>
      <c r="L92" s="32"/>
      <c r="M92" s="32"/>
    </row>
    <row r="93" spans="2:13" ht="8.25" customHeight="1">
      <c r="B93" s="35" t="s">
        <v>18</v>
      </c>
      <c r="C93" s="35" t="s">
        <v>38</v>
      </c>
      <c r="D93" s="32"/>
      <c r="E93" s="32"/>
      <c r="F93" s="32"/>
      <c r="G93" s="32"/>
      <c r="H93" s="32"/>
      <c r="I93" s="32"/>
      <c r="J93" s="32"/>
      <c r="K93" s="32"/>
      <c r="L93" s="32"/>
      <c r="M93" s="32"/>
    </row>
    <row r="94" spans="2:13" ht="8.25" customHeight="1">
      <c r="B94" s="35" t="s">
        <v>8</v>
      </c>
      <c r="C94" s="37"/>
      <c r="D94" s="32"/>
      <c r="E94" s="32"/>
      <c r="F94" s="32"/>
      <c r="G94" s="32"/>
      <c r="H94" s="32"/>
      <c r="I94" s="32"/>
      <c r="J94" s="32"/>
      <c r="K94" s="32"/>
      <c r="L94" s="32"/>
      <c r="M94" s="32"/>
    </row>
    <row r="95" spans="2:13" ht="12.75">
      <c r="B95" s="31" t="s">
        <v>0</v>
      </c>
      <c r="C95" s="38"/>
      <c r="D95" s="38"/>
      <c r="E95" s="38"/>
      <c r="F95" s="38"/>
      <c r="G95" s="38"/>
      <c r="H95" s="38"/>
      <c r="I95" s="38"/>
      <c r="J95" s="38"/>
      <c r="K95" s="38"/>
      <c r="L95" s="38"/>
      <c r="M95" s="38"/>
    </row>
    <row r="96" spans="2:13" ht="12.75">
      <c r="B96" s="31"/>
      <c r="C96" s="37"/>
      <c r="D96" s="37"/>
      <c r="E96" s="37"/>
      <c r="F96" s="37"/>
      <c r="G96" s="37"/>
      <c r="H96" s="37"/>
      <c r="I96" s="37"/>
      <c r="J96" s="37"/>
      <c r="K96" s="37"/>
      <c r="L96" s="37"/>
      <c r="M96" s="37"/>
    </row>
    <row r="97" spans="2:13" ht="12.75">
      <c r="B97" s="53"/>
      <c r="C97" s="53"/>
      <c r="D97" s="53"/>
      <c r="E97" s="53"/>
      <c r="F97" s="53"/>
      <c r="G97" s="53"/>
      <c r="H97" s="53"/>
      <c r="I97" s="53"/>
      <c r="J97" s="53"/>
      <c r="K97" s="53"/>
      <c r="L97" s="53"/>
      <c r="M97" s="53"/>
    </row>
  </sheetData>
  <sheetProtection/>
  <protectedRanges>
    <protectedRange sqref="K12:L18 K65:L67 K33:L35 K61:L61 K63:L63 K37:L39 K41:L43 K49:L52 K27:L31 K23:L25 K56:L59 K20:L21 K54:L54 K45:L47 K71:L73 K69:L69 K75:L78" name="avance_1_1_3"/>
    <protectedRange sqref="G12:H12 G65:H67 G33:H35 G18:H18 G16:H16 G14:H14 G31:H31 G61:H61 G63:H63 G37:H39 G41:H43 G49:H52 G27:H29 G23:H25 G56:H59 G20:H21 G54:H54 G45:H47 G71:H73 G69:H69 G75:H78" name="inversion_1_1_3"/>
  </protectedRanges>
  <mergeCells count="24">
    <mergeCell ref="D6:D11"/>
    <mergeCell ref="E6:J6"/>
    <mergeCell ref="K6:M6"/>
    <mergeCell ref="E7:H7"/>
    <mergeCell ref="G9:G11"/>
    <mergeCell ref="H9:H11"/>
    <mergeCell ref="I9:I11"/>
    <mergeCell ref="J9:J11"/>
    <mergeCell ref="B1:M1"/>
    <mergeCell ref="B3:M3"/>
    <mergeCell ref="B4:M4"/>
    <mergeCell ref="B5:M5"/>
    <mergeCell ref="B6:B11"/>
    <mergeCell ref="C6:C11"/>
    <mergeCell ref="K9:K11"/>
    <mergeCell ref="L9:L11"/>
    <mergeCell ref="B97:M97"/>
    <mergeCell ref="B83:M83"/>
    <mergeCell ref="I7:J8"/>
    <mergeCell ref="K7:L8"/>
    <mergeCell ref="M7:M11"/>
    <mergeCell ref="E8:E11"/>
    <mergeCell ref="F8:H8"/>
    <mergeCell ref="F9:F11"/>
  </mergeCells>
  <printOptions/>
  <pageMargins left="0.5905511811023623" right="0.5905511811023623" top="0.3937007874015748" bottom="0.3937007874015748" header="0" footer="0.1968503937007874"/>
  <pageSetup cellComments="asDisplayed" fitToHeight="1" fitToWidth="1" horizontalDpi="600" verticalDpi="600" orientation="landscape" scale="35" r:id="rId1"/>
  <headerFooter alignWithMargins="0">
    <oddFooter xml:space="preserve">&amp;C&amp;"Soberana Sans,Normal"&amp;8TRIBUNAL FEDERAL DE JUSTICIA ADMINISTRATIVA&amp;R&amp;"Soberana Sans,Normal"&amp;8Página &amp;P de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SHCP</dc:creator>
  <cp:keywords/>
  <dc:description/>
  <cp:lastModifiedBy>Beatriz Rangel Romo</cp:lastModifiedBy>
  <cp:lastPrinted>2019-03-21T23:38:56Z</cp:lastPrinted>
  <dcterms:created xsi:type="dcterms:W3CDTF">2000-12-12T17:17:16Z</dcterms:created>
  <dcterms:modified xsi:type="dcterms:W3CDTF">2019-03-22T00:42:55Z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ato de archivo">
    <vt:lpwstr>xls</vt:lpwstr>
  </property>
  <property fmtid="{D5CDD505-2E9C-101B-9397-08002B2CF9AE}" pid="3" name="Estatus">
    <vt:lpwstr>Versión definitiva</vt:lpwstr>
  </property>
  <property fmtid="{D5CDD505-2E9C-101B-9397-08002B2CF9AE}" pid="4" name="ContentType">
    <vt:lpwstr>Documento</vt:lpwstr>
  </property>
  <property fmtid="{D5CDD505-2E9C-101B-9397-08002B2CF9AE}" pid="5" name="PublishingExpirationDate">
    <vt:lpwstr/>
  </property>
  <property fmtid="{D5CDD505-2E9C-101B-9397-08002B2CF9AE}" pid="6" name="PublishingStartDate">
    <vt:lpwstr/>
  </property>
</Properties>
</file>