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FEPILP" sheetId="1" r:id="rId1"/>
  </sheets>
  <externalReferences>
    <externalReference r:id="rId4"/>
    <externalReference r:id="rId5"/>
  </externalReferences>
  <definedNames>
    <definedName name="_xlnm.Print_Area" localSheetId="0">'EFEPILP'!$A$1:$Q$64</definedName>
    <definedName name="_xlnm.Print_Titles" localSheetId="0">'EFEPILP'!$1:$8</definedName>
  </definedNames>
  <calcPr fullCalcOnLoad="1"/>
</workbook>
</file>

<file path=xl/sharedStrings.xml><?xml version="1.0" encoding="utf-8"?>
<sst xmlns="http://schemas.openxmlformats.org/spreadsheetml/2006/main" count="72" uniqueCount="65">
  <si>
    <r>
      <rPr>
        <sz val="9"/>
        <color indexed="8"/>
        <rFont val="Soberana Sans"/>
        <family val="3"/>
      </rPr>
      <t>(PESOS)</t>
    </r>
  </si>
  <si>
    <t xml:space="preserve"> </t>
  </si>
  <si>
    <t>ASIGNACIÓN DEL PRESUPUESTO</t>
  </si>
  <si>
    <t>PRESUPUESTO PAGADO</t>
  </si>
  <si>
    <t>MODIFICACIONES</t>
  </si>
  <si>
    <r>
      <rPr>
        <b/>
        <sz val="6"/>
        <color indexed="8"/>
        <rFont val="Soberana Sans"/>
        <family val="3"/>
      </rPr>
      <t>GASTO CORRIENTE</t>
    </r>
  </si>
  <si>
    <r>
      <rPr>
        <b/>
        <sz val="6"/>
        <color indexed="8"/>
        <rFont val="Soberana Sans"/>
        <family val="3"/>
      </rPr>
      <t>SERVICIOS PERSONALES</t>
    </r>
  </si>
  <si>
    <r>
      <rPr>
        <sz val="6"/>
        <color indexed="8"/>
        <rFont val="Soberana Sans"/>
        <family val="3"/>
      </rPr>
      <t>SUELDOS Y SALARIOS</t>
    </r>
  </si>
  <si>
    <r>
      <rPr>
        <sz val="6"/>
        <color indexed="8"/>
        <rFont val="Soberana Sans"/>
        <family val="3"/>
      </rPr>
      <t>GASTOS DE PREVISIÓN SOCIAL</t>
    </r>
  </si>
  <si>
    <r>
      <rPr>
        <sz val="6"/>
        <color indexed="8"/>
        <rFont val="Soberana Sans"/>
        <family val="3"/>
      </rPr>
      <t>OTROS</t>
    </r>
  </si>
  <si>
    <r>
      <rPr>
        <b/>
        <sz val="6"/>
        <color indexed="8"/>
        <rFont val="Soberana Sans"/>
        <family val="3"/>
      </rPr>
      <t>DE OPERACIÓN</t>
    </r>
  </si>
  <si>
    <r>
      <rPr>
        <sz val="6"/>
        <color indexed="8"/>
        <rFont val="Soberana Sans"/>
        <family val="3"/>
      </rPr>
      <t>COMBUSTIBLE PARA LA GENERACIÓN DE ELECTRICIDAD</t>
    </r>
  </si>
  <si>
    <r>
      <rPr>
        <sz val="6"/>
        <color indexed="8"/>
        <rFont val="Soberana Sans"/>
        <family val="3"/>
      </rPr>
      <t>ADQUISICIÓN DE ENERGÍA</t>
    </r>
  </si>
  <si>
    <r>
      <rPr>
        <sz val="6"/>
        <color indexed="8"/>
        <rFont val="Soberana Sans"/>
        <family val="3"/>
      </rPr>
      <t>FLETES</t>
    </r>
  </si>
  <si>
    <r>
      <rPr>
        <sz val="6"/>
        <color indexed="8"/>
        <rFont val="Soberana Sans"/>
        <family val="3"/>
      </rPr>
      <t>CONSERVACIÓN Y MANTENIMIENTO CON TERCEROS</t>
    </r>
  </si>
  <si>
    <r>
      <rPr>
        <sz val="6"/>
        <color indexed="8"/>
        <rFont val="Soberana Sans"/>
        <family val="3"/>
      </rPr>
      <t>SERVICIOS TÉCNICOS PAGADOS A TERCEROS</t>
    </r>
  </si>
  <si>
    <r>
      <rPr>
        <sz val="6"/>
        <color indexed="8"/>
        <rFont val="Soberana Sans"/>
        <family val="3"/>
      </rPr>
      <t>SEGUROS</t>
    </r>
  </si>
  <si>
    <r>
      <rPr>
        <b/>
        <sz val="6"/>
        <color indexed="8"/>
        <rFont val="Soberana Sans"/>
        <family val="3"/>
      </rPr>
      <t>PAGOS RELATIVOS A PIDIREGAS</t>
    </r>
  </si>
  <si>
    <r>
      <rPr>
        <sz val="6"/>
        <color indexed="8"/>
        <rFont val="Soberana Sans"/>
        <family val="3"/>
      </rPr>
      <t>CARGOS FIJOS</t>
    </r>
  </si>
  <si>
    <r>
      <rPr>
        <sz val="6"/>
        <color indexed="8"/>
        <rFont val="Soberana Sans"/>
        <family val="3"/>
      </rPr>
      <t>CARGOS VARIABLES</t>
    </r>
  </si>
  <si>
    <r>
      <rPr>
        <b/>
        <sz val="6"/>
        <color indexed="8"/>
        <rFont val="Soberana Sans"/>
        <family val="3"/>
      </rPr>
      <t>SUBSIDIOS</t>
    </r>
  </si>
  <si>
    <r>
      <rPr>
        <b/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</si>
  <si>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FÍSICA</t>
    </r>
  </si>
  <si>
    <r>
      <rPr>
        <sz val="6"/>
        <color indexed="8"/>
        <rFont val="Soberana Sans"/>
        <family val="3"/>
      </rPr>
      <t>BIENES MUEBLES E INMUEBLES</t>
    </r>
  </si>
  <si>
    <r>
      <rPr>
        <sz val="6"/>
        <color indexed="8"/>
        <rFont val="Soberana Sans"/>
        <family val="3"/>
      </rPr>
      <t>OBRA PÚBLICA</t>
    </r>
  </si>
  <si>
    <r>
      <rPr>
        <sz val="6"/>
        <color indexed="8"/>
        <rFont val="Soberana Sans"/>
        <family val="3"/>
      </rPr>
      <t>PAGO DE PIDIREGAS</t>
    </r>
  </si>
  <si>
    <r>
      <rPr>
        <sz val="6"/>
        <color indexed="8"/>
        <rFont val="Soberana Sans"/>
        <family val="3"/>
      </rPr>
      <t>PAGO DE BLTS</t>
    </r>
  </si>
  <si>
    <r>
      <rPr>
        <sz val="6"/>
        <color indexed="8"/>
        <rFont val="Soberana Sans"/>
        <family val="3"/>
      </rPr>
      <t>MANTENIMIENTO</t>
    </r>
  </si>
  <si>
    <r>
      <rPr>
        <sz val="6"/>
        <color indexed="8"/>
        <rFont val="Soberana Sans"/>
        <family val="3"/>
      </rPr>
      <t>SUBSIDIOS</t>
    </r>
  </si>
  <si>
    <r>
      <rPr>
        <sz val="6"/>
        <color indexed="8"/>
        <rFont val="Soberana Sans"/>
        <family val="3"/>
      </rPr>
      <t>OTRAS EROGACIONES</t>
    </r>
  </si>
  <si>
    <r>
      <rPr>
        <b/>
        <sz val="6"/>
        <color indexed="8"/>
        <rFont val="Soberana Sans"/>
        <family val="3"/>
      </rPr>
      <t>INVERSIÓN FINANCIERA</t>
    </r>
  </si>
  <si>
    <r>
      <rPr>
        <sz val="6"/>
        <color indexed="8"/>
        <rFont val="Soberana Sans"/>
        <family val="3"/>
      </rPr>
      <t>OTORGAMIENTO DE CRÉDITO</t>
    </r>
  </si>
  <si>
    <r>
      <rPr>
        <sz val="6"/>
        <color indexed="8"/>
        <rFont val="Soberana Sans"/>
        <family val="3"/>
      </rPr>
      <t>ADQUISICIÓN DE VALORES</t>
    </r>
  </si>
  <si>
    <r>
      <rPr>
        <b/>
        <sz val="6"/>
        <color indexed="8"/>
        <rFont val="Soberana Sans"/>
        <family val="3"/>
      </rPr>
      <t>COSTO FINANCIERO NETO</t>
    </r>
  </si>
  <si>
    <r>
      <rPr>
        <sz val="6"/>
        <color indexed="8"/>
        <rFont val="Soberana Sans"/>
        <family val="3"/>
      </rPr>
      <t>COSTO FINANCIERO BRUTO</t>
    </r>
  </si>
  <si>
    <r>
      <rPr>
        <sz val="6"/>
        <color indexed="8"/>
        <rFont val="Soberana Sans"/>
        <family val="3"/>
      </rPr>
      <t>INTERNOS</t>
    </r>
  </si>
  <si>
    <r>
      <rPr>
        <sz val="6"/>
        <color indexed="8"/>
        <rFont val="Soberana Sans"/>
        <family val="3"/>
      </rPr>
      <t>INTERESES</t>
    </r>
  </si>
  <si>
    <r>
      <rPr>
        <sz val="6"/>
        <color indexed="8"/>
        <rFont val="Soberana Sans"/>
        <family val="3"/>
      </rPr>
      <t>RENDIMIENTOS DEL GOBIERNO FEDERAL</t>
    </r>
  </si>
  <si>
    <r>
      <rPr>
        <sz val="6"/>
        <color indexed="8"/>
        <rFont val="Soberana Sans"/>
        <family val="3"/>
      </rPr>
      <t>PIDIREGAS</t>
    </r>
  </si>
  <si>
    <r>
      <rPr>
        <sz val="6"/>
        <color indexed="8"/>
        <rFont val="Soberana Sans"/>
        <family val="3"/>
      </rPr>
      <t>EXTERNOS</t>
    </r>
  </si>
  <si>
    <r>
      <rPr>
        <sz val="6"/>
        <color indexed="8"/>
        <rFont val="Soberana Sans"/>
        <family val="3"/>
      </rPr>
      <t>BLTS</t>
    </r>
  </si>
  <si>
    <r>
      <rPr>
        <sz val="6"/>
        <color indexed="8"/>
        <rFont val="Soberana Sans"/>
        <family val="3"/>
      </rPr>
      <t>INGRESOS POR INTERESES</t>
    </r>
  </si>
  <si>
    <r>
      <rPr>
        <b/>
        <sz val="6"/>
        <color indexed="8"/>
        <rFont val="Soberana Sans"/>
        <family val="3"/>
      </rPr>
      <t>EGRESOS POR OPERACIONES AJENAS</t>
    </r>
  </si>
  <si>
    <r>
      <rPr>
        <sz val="6"/>
        <color indexed="8"/>
        <rFont val="Soberana Sans"/>
        <family val="3"/>
      </rPr>
      <t>POR CUENTA DE TERCEROS</t>
    </r>
  </si>
  <si>
    <r>
      <rPr>
        <sz val="6"/>
        <color indexed="8"/>
        <rFont val="Soberana Sans"/>
        <family val="3"/>
      </rPr>
      <t>EROGACIONES RECUPERABLES</t>
    </r>
  </si>
  <si>
    <r>
      <rPr>
        <b/>
        <sz val="6"/>
        <color indexed="8"/>
        <rFont val="Soberana Sans"/>
        <family val="3"/>
      </rPr>
      <t>SUMA DE EGRESOS DEL AÑO</t>
    </r>
  </si>
  <si>
    <r>
      <rPr>
        <b/>
        <sz val="6"/>
        <color indexed="8"/>
        <rFont val="Soberana Sans"/>
        <family val="3"/>
      </rPr>
      <t>ENTEROS A TESORERÍA DE LA FEDERACIÓN</t>
    </r>
  </si>
  <si>
    <r>
      <rPr>
        <sz val="6"/>
        <color indexed="8"/>
        <rFont val="Soberana Sans"/>
        <family val="3"/>
      </rPr>
      <t>ORDINARIOS</t>
    </r>
  </si>
  <si>
    <r>
      <rPr>
        <sz val="6"/>
        <color indexed="8"/>
        <rFont val="Soberana Sans"/>
        <family val="3"/>
      </rPr>
      <t>EXTRAORDINARIOS</t>
    </r>
  </si>
  <si>
    <r>
      <rPr>
        <b/>
        <sz val="6"/>
        <color indexed="8"/>
        <rFont val="Soberana Sans"/>
        <family val="3"/>
      </rPr>
      <t>DISPONIBILIDAD FINAL</t>
    </r>
  </si>
  <si>
    <t xml:space="preserve">EGRESOS DE FLUJO DE EFECTIVO DE PROYECTOS DE INFRAESTRUCTURA PRODUCTIVA DE LARGO PLAZO (PIDIREGAS) </t>
  </si>
  <si>
    <r>
      <t xml:space="preserve">TOTAL DE RECURSOS </t>
    </r>
    <r>
      <rPr>
        <b/>
        <vertAlign val="superscript"/>
        <sz val="8"/>
        <color indexed="8"/>
        <rFont val="Soberana Sans"/>
        <family val="3"/>
      </rPr>
      <t>1/</t>
    </r>
  </si>
  <si>
    <t xml:space="preserve">1/ Las sumas parciales y total pueden no coincidir debido al redondeo.
</t>
  </si>
  <si>
    <t xml:space="preserve">Fuente: Presupuesto Aprobado y Modificado, sistemas globalizadores de la Secretaría de Hacienda y Crédito Público; Presupuesto Pagado, el ente público.
</t>
  </si>
  <si>
    <t xml:space="preserve"> RECURSOS PROPIOS</t>
  </si>
  <si>
    <t xml:space="preserve"> SUBSIDIOS Y APOYOS FISCALES</t>
  </si>
  <si>
    <t>TOTAL</t>
  </si>
  <si>
    <t>APROBADO</t>
  </si>
  <si>
    <t>CONCEPTO</t>
  </si>
  <si>
    <t>AUMENTOS</t>
  </si>
  <si>
    <t>DISMINUCIONES</t>
  </si>
  <si>
    <t>DEFINITIVO</t>
  </si>
  <si>
    <t>PENSIONES Y JUBILACIONES</t>
  </si>
  <si>
    <t>TVV COMISIÓN FEDERAL DE ELECTRICIDAD</t>
  </si>
  <si>
    <t>CUENTA PÚBLICA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</si>
</sst>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3"/>
    </font>
    <font>
      <b/>
      <sz val="6"/>
      <color indexed="8"/>
      <name val="Soberana Sans"/>
      <family val="3"/>
    </font>
    <font>
      <sz val="6"/>
      <color indexed="8"/>
      <name val="Soberana Sans"/>
      <family val="3"/>
    </font>
    <font>
      <sz val="7"/>
      <color indexed="8"/>
      <name val="Soberana Sans"/>
      <family val="3"/>
    </font>
    <font>
      <b/>
      <vertAlign val="superscript"/>
      <sz val="8"/>
      <color indexed="8"/>
      <name val="Soberana Sans"/>
      <family val="3"/>
    </font>
    <font>
      <sz val="8"/>
      <color indexed="9"/>
      <name val="Soberana Sans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9"/>
      </top>
      <bottom>
        <color indexed="9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9"/>
      </left>
      <right>
        <color indexed="9"/>
      </right>
      <top>
        <color indexed="9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9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>
        <color indexed="9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3" fontId="4" fillId="33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3" fontId="4" fillId="33" borderId="13" xfId="0" applyNumberFormat="1" applyFont="1" applyFill="1" applyBorder="1" applyAlignment="1" applyProtection="1">
      <alignment horizontal="right" vertical="top" wrapText="1"/>
      <protection/>
    </xf>
    <xf numFmtId="0" fontId="1" fillId="33" borderId="14" xfId="0" applyFont="1" applyFill="1" applyBorder="1" applyAlignment="1" applyProtection="1">
      <alignment horizontal="left" vertical="top" wrapText="1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3" fontId="3" fillId="33" borderId="15" xfId="0" applyNumberFormat="1" applyFont="1" applyFill="1" applyBorder="1" applyAlignment="1" applyProtection="1">
      <alignment horizontal="right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6" xfId="0" applyNumberFormat="1" applyFont="1" applyFill="1" applyBorder="1" applyAlignment="1" applyProtection="1">
      <alignment horizontal="right" vertical="top" wrapText="1"/>
      <protection/>
    </xf>
    <xf numFmtId="3" fontId="4" fillId="33" borderId="17" xfId="0" applyNumberFormat="1" applyFont="1" applyFill="1" applyBorder="1" applyAlignment="1" applyProtection="1">
      <alignment horizontal="right" vertical="top" wrapText="1"/>
      <protection/>
    </xf>
    <xf numFmtId="3" fontId="3" fillId="33" borderId="18" xfId="0" applyNumberFormat="1" applyFont="1" applyFill="1" applyBorder="1" applyAlignment="1" applyProtection="1">
      <alignment horizontal="right" vertical="top" wrapText="1"/>
      <protection/>
    </xf>
    <xf numFmtId="3" fontId="3" fillId="33" borderId="17" xfId="0" applyNumberFormat="1" applyFont="1" applyFill="1" applyBorder="1" applyAlignment="1" applyProtection="1">
      <alignment horizontal="right" vertical="top" wrapText="1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3" fontId="3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14" xfId="0" applyFont="1" applyFill="1" applyBorder="1" applyAlignment="1" applyProtection="1">
      <alignment horizontal="left" vertical="top" wrapText="1"/>
      <protection/>
    </xf>
    <xf numFmtId="0" fontId="4" fillId="33" borderId="19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8" xfId="0" applyFont="1" applyFill="1" applyBorder="1" applyAlignment="1" applyProtection="1">
      <alignment horizontal="center" vertical="center" wrapText="1"/>
      <protection/>
    </xf>
    <xf numFmtId="0" fontId="42" fillId="34" borderId="21" xfId="0" applyFont="1" applyFill="1" applyBorder="1" applyAlignment="1" applyProtection="1">
      <alignment horizontal="center" vertical="center" wrapText="1"/>
      <protection/>
    </xf>
    <xf numFmtId="0" fontId="42" fillId="34" borderId="18" xfId="0" applyFont="1" applyFill="1" applyBorder="1" applyAlignment="1" applyProtection="1">
      <alignment horizontal="center" vertical="center" wrapText="1"/>
      <protection/>
    </xf>
    <xf numFmtId="0" fontId="42" fillId="34" borderId="15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7" fillId="34" borderId="23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 wrapText="1"/>
      <protection/>
    </xf>
    <xf numFmtId="0" fontId="7" fillId="34" borderId="25" xfId="0" applyFont="1" applyFill="1" applyBorder="1" applyAlignment="1" applyProtection="1">
      <alignment horizontal="center" vertical="center" wrapText="1"/>
      <protection/>
    </xf>
    <xf numFmtId="0" fontId="7" fillId="34" borderId="26" xfId="0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center" vertical="top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7\VALIDA%20PPTO%20PIDIREGAS%20CTA%20PUB%202017\TVV.03.EFEPILP_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TADO%20DEL%20EJERCIC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FEPIL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JERCICIO 2017"/>
      <sheetName val="SIP_PPTO"/>
      <sheetName val="COM_ZURI_PEF"/>
      <sheetName val="COM_ZURI_PEF_ABIER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showGridLines="0" tabSelected="1" zoomScalePageLayoutView="0" workbookViewId="0" topLeftCell="A1">
      <selection activeCell="A7" sqref="A7"/>
    </sheetView>
  </sheetViews>
  <sheetFormatPr defaultColWidth="9.140625" defaultRowHeight="12.75"/>
  <cols>
    <col min="1" max="1" width="3.421875" style="0" customWidth="1"/>
    <col min="2" max="3" width="0.13671875" style="0" customWidth="1"/>
    <col min="4" max="4" width="0.71875" style="0" customWidth="1"/>
    <col min="5" max="7" width="0.85546875" style="0" customWidth="1"/>
    <col min="8" max="8" width="2.140625" style="0" customWidth="1"/>
    <col min="9" max="9" width="34.57421875" style="0" customWidth="1"/>
    <col min="10" max="11" width="13.421875" style="0" customWidth="1"/>
    <col min="12" max="12" width="15.7109375" style="0" customWidth="1"/>
    <col min="13" max="15" width="13.421875" style="0" customWidth="1"/>
    <col min="16" max="16" width="13.140625" style="0" customWidth="1"/>
    <col min="17" max="17" width="3.00390625" style="0" customWidth="1"/>
  </cols>
  <sheetData>
    <row r="1" spans="1:17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1"/>
      <c r="B2" s="1"/>
      <c r="C2" s="1"/>
      <c r="D2" s="26" t="s">
        <v>64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2" customHeight="1">
      <c r="A3" s="1"/>
      <c r="B3" s="1"/>
      <c r="C3" s="1"/>
      <c r="D3" s="1"/>
      <c r="E3" s="26" t="s">
        <v>50</v>
      </c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2.75" customHeight="1">
      <c r="A4" s="1"/>
      <c r="B4" s="1"/>
      <c r="C4" s="1"/>
      <c r="D4" s="27" t="s">
        <v>63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17" ht="12" customHeight="1">
      <c r="A5" s="1"/>
      <c r="B5" s="1"/>
      <c r="C5" s="1"/>
      <c r="D5" s="1"/>
      <c r="E5" s="26" t="s">
        <v>0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7" ht="18" customHeight="1">
      <c r="A6" s="1"/>
      <c r="B6" s="1"/>
      <c r="C6" s="34" t="s">
        <v>1</v>
      </c>
      <c r="D6" s="34"/>
      <c r="E6" s="34"/>
      <c r="F6" s="34"/>
      <c r="G6" s="34"/>
      <c r="H6" s="34"/>
      <c r="I6" s="34"/>
      <c r="J6" s="35" t="s">
        <v>2</v>
      </c>
      <c r="K6" s="35"/>
      <c r="L6" s="35"/>
      <c r="M6" s="35"/>
      <c r="N6" s="36" t="s">
        <v>3</v>
      </c>
      <c r="O6" s="37"/>
      <c r="P6" s="38"/>
      <c r="Q6" s="1"/>
    </row>
    <row r="7" spans="1:17" ht="18" customHeight="1">
      <c r="A7" s="1"/>
      <c r="B7" s="1"/>
      <c r="C7" s="28" t="s">
        <v>58</v>
      </c>
      <c r="D7" s="28"/>
      <c r="E7" s="28"/>
      <c r="F7" s="28"/>
      <c r="G7" s="28"/>
      <c r="H7" s="28"/>
      <c r="I7" s="28"/>
      <c r="J7" s="30" t="s">
        <v>57</v>
      </c>
      <c r="K7" s="29" t="s">
        <v>4</v>
      </c>
      <c r="L7" s="29"/>
      <c r="M7" s="29"/>
      <c r="N7" s="30" t="s">
        <v>54</v>
      </c>
      <c r="O7" s="30" t="s">
        <v>55</v>
      </c>
      <c r="P7" s="32" t="s">
        <v>56</v>
      </c>
      <c r="Q7" s="1"/>
    </row>
    <row r="8" spans="1:17" ht="18" customHeight="1">
      <c r="A8" s="1"/>
      <c r="B8" s="1"/>
      <c r="C8" s="39" t="s">
        <v>1</v>
      </c>
      <c r="D8" s="39"/>
      <c r="E8" s="39"/>
      <c r="F8" s="39"/>
      <c r="G8" s="39"/>
      <c r="H8" s="39"/>
      <c r="I8" s="39"/>
      <c r="J8" s="31"/>
      <c r="K8" s="16" t="s">
        <v>59</v>
      </c>
      <c r="L8" s="16" t="s">
        <v>60</v>
      </c>
      <c r="M8" s="16" t="s">
        <v>61</v>
      </c>
      <c r="N8" s="31"/>
      <c r="O8" s="31"/>
      <c r="P8" s="33"/>
      <c r="Q8" s="1"/>
    </row>
    <row r="9" spans="1:17" ht="15" customHeight="1">
      <c r="A9" s="1"/>
      <c r="B9" s="1"/>
      <c r="C9" s="40" t="s">
        <v>51</v>
      </c>
      <c r="D9" s="40"/>
      <c r="E9" s="40"/>
      <c r="F9" s="40"/>
      <c r="G9" s="40"/>
      <c r="H9" s="40"/>
      <c r="I9" s="40"/>
      <c r="J9" s="9">
        <f aca="true" t="shared" si="0" ref="J9:P9">+J10+J28+J29+J37+J40+J54+J61</f>
        <v>315891473482</v>
      </c>
      <c r="K9" s="9">
        <f>+K10+K28+K29+K37+K40+K54+K61</f>
        <v>0</v>
      </c>
      <c r="L9" s="9">
        <f t="shared" si="0"/>
        <v>84125008507</v>
      </c>
      <c r="M9" s="9">
        <f t="shared" si="0"/>
        <v>231766464975</v>
      </c>
      <c r="N9" s="9">
        <f t="shared" si="0"/>
        <v>231766464975</v>
      </c>
      <c r="O9" s="9">
        <f t="shared" si="0"/>
        <v>0</v>
      </c>
      <c r="P9" s="10">
        <f t="shared" si="0"/>
        <v>231766464975</v>
      </c>
      <c r="Q9" s="18"/>
    </row>
    <row r="10" spans="1:17" ht="12" customHeight="1">
      <c r="A10" s="1"/>
      <c r="B10" s="1"/>
      <c r="C10" s="4"/>
      <c r="D10" s="1"/>
      <c r="E10" s="19" t="s">
        <v>5</v>
      </c>
      <c r="F10" s="19"/>
      <c r="G10" s="19"/>
      <c r="H10" s="19"/>
      <c r="I10" s="19"/>
      <c r="J10" s="2">
        <f aca="true" t="shared" si="1" ref="J10:P10">+J11+J15+J23+J26+J27</f>
        <v>175863079379</v>
      </c>
      <c r="K10" s="2">
        <f t="shared" si="1"/>
        <v>13558892090</v>
      </c>
      <c r="L10" s="2">
        <f t="shared" si="1"/>
        <v>88248781033</v>
      </c>
      <c r="M10" s="2">
        <f t="shared" si="1"/>
        <v>101173190436</v>
      </c>
      <c r="N10" s="2">
        <f t="shared" si="1"/>
        <v>101173190436</v>
      </c>
      <c r="O10" s="2">
        <f t="shared" si="1"/>
        <v>0</v>
      </c>
      <c r="P10" s="11">
        <f t="shared" si="1"/>
        <v>101173190436</v>
      </c>
      <c r="Q10" s="18"/>
    </row>
    <row r="11" spans="1:17" ht="12" customHeight="1">
      <c r="A11" s="1"/>
      <c r="B11" s="1"/>
      <c r="C11" s="4"/>
      <c r="D11" s="1"/>
      <c r="E11" s="1"/>
      <c r="F11" s="19" t="s">
        <v>6</v>
      </c>
      <c r="G11" s="19"/>
      <c r="H11" s="19"/>
      <c r="I11" s="19"/>
      <c r="J11" s="2">
        <f aca="true" t="shared" si="2" ref="J11:P11">+J12+J13+J14</f>
        <v>12955476040</v>
      </c>
      <c r="K11" s="2">
        <f t="shared" si="2"/>
        <v>137119668</v>
      </c>
      <c r="L11" s="2">
        <f t="shared" si="2"/>
        <v>9995514424</v>
      </c>
      <c r="M11" s="2">
        <f t="shared" si="2"/>
        <v>3097081284</v>
      </c>
      <c r="N11" s="2">
        <f>+N12+N13+N14</f>
        <v>3097081284</v>
      </c>
      <c r="O11" s="2">
        <f t="shared" si="2"/>
        <v>0</v>
      </c>
      <c r="P11" s="11">
        <f t="shared" si="2"/>
        <v>3097081284</v>
      </c>
      <c r="Q11" s="18"/>
    </row>
    <row r="12" spans="1:17" ht="12" customHeight="1">
      <c r="A12" s="1"/>
      <c r="B12" s="1"/>
      <c r="C12" s="4"/>
      <c r="D12" s="1"/>
      <c r="E12" s="1"/>
      <c r="F12" s="1"/>
      <c r="G12" s="20" t="s">
        <v>7</v>
      </c>
      <c r="H12" s="20"/>
      <c r="I12" s="20"/>
      <c r="J12" s="5">
        <v>3109314250</v>
      </c>
      <c r="K12" s="5">
        <v>0</v>
      </c>
      <c r="L12" s="5">
        <v>2355496272</v>
      </c>
      <c r="M12" s="5">
        <f>+J12+K12-L12</f>
        <v>753817978</v>
      </c>
      <c r="N12" s="5">
        <v>753817978</v>
      </c>
      <c r="O12" s="5">
        <v>0</v>
      </c>
      <c r="P12" s="12">
        <f>+N12+O12</f>
        <v>753817978</v>
      </c>
      <c r="Q12" s="18"/>
    </row>
    <row r="13" spans="1:17" ht="12" customHeight="1">
      <c r="A13" s="1"/>
      <c r="B13" s="1"/>
      <c r="C13" s="4"/>
      <c r="D13" s="1"/>
      <c r="E13" s="1"/>
      <c r="F13" s="1"/>
      <c r="G13" s="20" t="s">
        <v>8</v>
      </c>
      <c r="H13" s="20"/>
      <c r="I13" s="20"/>
      <c r="J13" s="5">
        <v>199371174</v>
      </c>
      <c r="K13" s="5">
        <v>137119668</v>
      </c>
      <c r="L13" s="5">
        <v>0</v>
      </c>
      <c r="M13" s="5">
        <f>+J13+K13-L13</f>
        <v>336490842</v>
      </c>
      <c r="N13" s="5">
        <v>336490842</v>
      </c>
      <c r="O13" s="5">
        <v>0</v>
      </c>
      <c r="P13" s="12">
        <f>+N13+O13</f>
        <v>336490842</v>
      </c>
      <c r="Q13" s="18"/>
    </row>
    <row r="14" spans="1:17" ht="12" customHeight="1">
      <c r="A14" s="1"/>
      <c r="B14" s="1"/>
      <c r="C14" s="4"/>
      <c r="D14" s="1"/>
      <c r="E14" s="1"/>
      <c r="F14" s="1"/>
      <c r="G14" s="20" t="s">
        <v>9</v>
      </c>
      <c r="H14" s="20"/>
      <c r="I14" s="20"/>
      <c r="J14" s="5">
        <v>9646790616</v>
      </c>
      <c r="K14" s="5">
        <v>0</v>
      </c>
      <c r="L14" s="5">
        <v>7640018152</v>
      </c>
      <c r="M14" s="5">
        <f>+J14+K14-L14</f>
        <v>2006772464</v>
      </c>
      <c r="N14" s="5">
        <v>2006772464</v>
      </c>
      <c r="O14" s="5">
        <v>0</v>
      </c>
      <c r="P14" s="12">
        <f>+N14+O14</f>
        <v>2006772464</v>
      </c>
      <c r="Q14" s="18"/>
    </row>
    <row r="15" spans="1:17" ht="12" customHeight="1">
      <c r="A15" s="1"/>
      <c r="B15" s="1"/>
      <c r="C15" s="4"/>
      <c r="D15" s="1"/>
      <c r="E15" s="1"/>
      <c r="F15" s="19" t="s">
        <v>10</v>
      </c>
      <c r="G15" s="19"/>
      <c r="H15" s="19"/>
      <c r="I15" s="19"/>
      <c r="J15" s="2">
        <f aca="true" t="shared" si="3" ref="J15:P15">+J16+J17+J18+J19+J20+J21+J22</f>
        <v>89432373184</v>
      </c>
      <c r="K15" s="2">
        <f t="shared" si="3"/>
        <v>6236042704</v>
      </c>
      <c r="L15" s="2">
        <f t="shared" si="3"/>
        <v>78113435973</v>
      </c>
      <c r="M15" s="2">
        <f t="shared" si="3"/>
        <v>17554979915</v>
      </c>
      <c r="N15" s="2">
        <f t="shared" si="3"/>
        <v>17554979915</v>
      </c>
      <c r="O15" s="2">
        <f t="shared" si="3"/>
        <v>0</v>
      </c>
      <c r="P15" s="11">
        <f t="shared" si="3"/>
        <v>17554979915</v>
      </c>
      <c r="Q15" s="18"/>
    </row>
    <row r="16" spans="1:17" ht="12" customHeight="1">
      <c r="A16" s="1"/>
      <c r="B16" s="1"/>
      <c r="C16" s="4"/>
      <c r="D16" s="1"/>
      <c r="E16" s="1"/>
      <c r="F16" s="1"/>
      <c r="G16" s="20" t="s">
        <v>11</v>
      </c>
      <c r="H16" s="20"/>
      <c r="I16" s="20"/>
      <c r="J16" s="5">
        <v>61894434340</v>
      </c>
      <c r="K16" s="5">
        <v>0</v>
      </c>
      <c r="L16" s="5">
        <v>54459633943</v>
      </c>
      <c r="M16" s="5">
        <f aca="true" t="shared" si="4" ref="M16:M22">+J16+K16-L16</f>
        <v>7434800397</v>
      </c>
      <c r="N16" s="5">
        <v>7434800397</v>
      </c>
      <c r="O16" s="5">
        <v>0</v>
      </c>
      <c r="P16" s="12">
        <f aca="true" t="shared" si="5" ref="P16:P22">+N16+O16</f>
        <v>7434800397</v>
      </c>
      <c r="Q16" s="18"/>
    </row>
    <row r="17" spans="1:17" ht="12" customHeight="1">
      <c r="A17" s="1"/>
      <c r="B17" s="1"/>
      <c r="C17" s="4"/>
      <c r="D17" s="1"/>
      <c r="E17" s="1"/>
      <c r="F17" s="1"/>
      <c r="G17" s="20" t="s">
        <v>12</v>
      </c>
      <c r="H17" s="20"/>
      <c r="I17" s="20"/>
      <c r="J17" s="5">
        <v>0</v>
      </c>
      <c r="K17" s="5">
        <v>0</v>
      </c>
      <c r="L17" s="5">
        <v>0</v>
      </c>
      <c r="M17" s="5">
        <f t="shared" si="4"/>
        <v>0</v>
      </c>
      <c r="N17" s="5">
        <v>0</v>
      </c>
      <c r="O17" s="5">
        <v>0</v>
      </c>
      <c r="P17" s="12">
        <f t="shared" si="5"/>
        <v>0</v>
      </c>
      <c r="Q17" s="18"/>
    </row>
    <row r="18" spans="1:17" ht="12" customHeight="1">
      <c r="A18" s="1"/>
      <c r="B18" s="1"/>
      <c r="C18" s="4"/>
      <c r="D18" s="1"/>
      <c r="E18" s="1"/>
      <c r="F18" s="1"/>
      <c r="G18" s="20" t="s">
        <v>13</v>
      </c>
      <c r="H18" s="20"/>
      <c r="I18" s="20"/>
      <c r="J18" s="5">
        <v>62951633</v>
      </c>
      <c r="K18" s="5">
        <v>0</v>
      </c>
      <c r="L18" s="5">
        <v>44995512</v>
      </c>
      <c r="M18" s="5">
        <f t="shared" si="4"/>
        <v>17956121</v>
      </c>
      <c r="N18" s="5">
        <v>17956121</v>
      </c>
      <c r="O18" s="5">
        <v>0</v>
      </c>
      <c r="P18" s="12">
        <f t="shared" si="5"/>
        <v>17956121</v>
      </c>
      <c r="Q18" s="18"/>
    </row>
    <row r="19" spans="1:17" ht="12" customHeight="1">
      <c r="A19" s="1"/>
      <c r="B19" s="1"/>
      <c r="C19" s="4"/>
      <c r="D19" s="1"/>
      <c r="E19" s="1"/>
      <c r="F19" s="1"/>
      <c r="G19" s="20" t="s">
        <v>14</v>
      </c>
      <c r="H19" s="20"/>
      <c r="I19" s="20"/>
      <c r="J19" s="5">
        <v>1601631268</v>
      </c>
      <c r="K19" s="5">
        <v>0</v>
      </c>
      <c r="L19" s="5">
        <v>600631265</v>
      </c>
      <c r="M19" s="5">
        <f t="shared" si="4"/>
        <v>1001000003</v>
      </c>
      <c r="N19" s="5">
        <v>1001000003</v>
      </c>
      <c r="O19" s="5">
        <v>0</v>
      </c>
      <c r="P19" s="12">
        <f t="shared" si="5"/>
        <v>1001000003</v>
      </c>
      <c r="Q19" s="18"/>
    </row>
    <row r="20" spans="1:17" ht="12" customHeight="1">
      <c r="A20" s="1"/>
      <c r="B20" s="1"/>
      <c r="C20" s="4"/>
      <c r="D20" s="1"/>
      <c r="E20" s="1"/>
      <c r="F20" s="1"/>
      <c r="G20" s="20" t="s">
        <v>15</v>
      </c>
      <c r="H20" s="20"/>
      <c r="I20" s="20"/>
      <c r="J20" s="5">
        <v>173394052</v>
      </c>
      <c r="K20" s="5">
        <v>0</v>
      </c>
      <c r="L20" s="5">
        <v>151776146</v>
      </c>
      <c r="M20" s="5">
        <f t="shared" si="4"/>
        <v>21617906</v>
      </c>
      <c r="N20" s="5">
        <v>21617906</v>
      </c>
      <c r="O20" s="5">
        <v>0</v>
      </c>
      <c r="P20" s="12">
        <f t="shared" si="5"/>
        <v>21617906</v>
      </c>
      <c r="Q20" s="18"/>
    </row>
    <row r="21" spans="1:17" ht="12" customHeight="1">
      <c r="A21" s="1"/>
      <c r="B21" s="1"/>
      <c r="C21" s="4"/>
      <c r="D21" s="1"/>
      <c r="E21" s="1"/>
      <c r="F21" s="1"/>
      <c r="G21" s="20" t="s">
        <v>16</v>
      </c>
      <c r="H21" s="20"/>
      <c r="I21" s="20"/>
      <c r="J21" s="5">
        <v>0</v>
      </c>
      <c r="K21" s="5">
        <v>0</v>
      </c>
      <c r="L21" s="5">
        <v>0</v>
      </c>
      <c r="M21" s="5">
        <f t="shared" si="4"/>
        <v>0</v>
      </c>
      <c r="N21" s="5">
        <v>0</v>
      </c>
      <c r="O21" s="5">
        <v>0</v>
      </c>
      <c r="P21" s="12">
        <f t="shared" si="5"/>
        <v>0</v>
      </c>
      <c r="Q21" s="18"/>
    </row>
    <row r="22" spans="1:17" ht="12" customHeight="1">
      <c r="A22" s="1"/>
      <c r="B22" s="1"/>
      <c r="C22" s="4"/>
      <c r="D22" s="1"/>
      <c r="E22" s="1"/>
      <c r="F22" s="1"/>
      <c r="G22" s="20" t="s">
        <v>9</v>
      </c>
      <c r="H22" s="20"/>
      <c r="I22" s="20"/>
      <c r="J22" s="5">
        <v>25699961891</v>
      </c>
      <c r="K22" s="5">
        <v>6236042704</v>
      </c>
      <c r="L22" s="5">
        <v>22856399107</v>
      </c>
      <c r="M22" s="5">
        <f t="shared" si="4"/>
        <v>9079605488</v>
      </c>
      <c r="N22" s="5">
        <v>9079605488</v>
      </c>
      <c r="O22" s="5">
        <v>0</v>
      </c>
      <c r="P22" s="12">
        <f t="shared" si="5"/>
        <v>9079605488</v>
      </c>
      <c r="Q22" s="18"/>
    </row>
    <row r="23" spans="1:17" ht="12" customHeight="1">
      <c r="A23" s="1"/>
      <c r="B23" s="1"/>
      <c r="C23" s="4"/>
      <c r="D23" s="1"/>
      <c r="E23" s="1"/>
      <c r="F23" s="19" t="s">
        <v>17</v>
      </c>
      <c r="G23" s="19"/>
      <c r="H23" s="19"/>
      <c r="I23" s="19"/>
      <c r="J23" s="2">
        <f aca="true" t="shared" si="6" ref="J23:P23">+J24+J25</f>
        <v>73475230155</v>
      </c>
      <c r="K23" s="2">
        <f t="shared" si="6"/>
        <v>7185729718</v>
      </c>
      <c r="L23" s="2">
        <f t="shared" si="6"/>
        <v>139830636</v>
      </c>
      <c r="M23" s="2">
        <f t="shared" si="6"/>
        <v>80521129237</v>
      </c>
      <c r="N23" s="2">
        <f t="shared" si="6"/>
        <v>80521129237</v>
      </c>
      <c r="O23" s="2">
        <f t="shared" si="6"/>
        <v>0</v>
      </c>
      <c r="P23" s="11">
        <f t="shared" si="6"/>
        <v>80521129237</v>
      </c>
      <c r="Q23" s="18"/>
    </row>
    <row r="24" spans="1:17" ht="12" customHeight="1">
      <c r="A24" s="1"/>
      <c r="B24" s="1"/>
      <c r="C24" s="4"/>
      <c r="D24" s="1"/>
      <c r="E24" s="1"/>
      <c r="F24" s="1"/>
      <c r="G24" s="20" t="s">
        <v>18</v>
      </c>
      <c r="H24" s="20"/>
      <c r="I24" s="20"/>
      <c r="J24" s="5">
        <v>26131922041</v>
      </c>
      <c r="K24" s="5">
        <v>878181226</v>
      </c>
      <c r="L24" s="5">
        <v>0</v>
      </c>
      <c r="M24" s="5">
        <f>+J24+K24-L24</f>
        <v>27010103267</v>
      </c>
      <c r="N24" s="5">
        <v>27010103267</v>
      </c>
      <c r="O24" s="5">
        <v>0</v>
      </c>
      <c r="P24" s="12">
        <f>+N24+O24</f>
        <v>27010103267</v>
      </c>
      <c r="Q24" s="18"/>
    </row>
    <row r="25" spans="1:17" ht="12" customHeight="1">
      <c r="A25" s="1"/>
      <c r="B25" s="1"/>
      <c r="C25" s="4"/>
      <c r="D25" s="1"/>
      <c r="E25" s="1"/>
      <c r="F25" s="1"/>
      <c r="G25" s="20" t="s">
        <v>19</v>
      </c>
      <c r="H25" s="20"/>
      <c r="I25" s="20"/>
      <c r="J25" s="5">
        <v>47343308114</v>
      </c>
      <c r="K25" s="5">
        <v>6307548492</v>
      </c>
      <c r="L25" s="5">
        <v>139830636</v>
      </c>
      <c r="M25" s="5">
        <f>+J25+K25-L25</f>
        <v>53511025970</v>
      </c>
      <c r="N25" s="5">
        <v>53511025970</v>
      </c>
      <c r="O25" s="5">
        <v>0</v>
      </c>
      <c r="P25" s="12">
        <f>+N25+O25</f>
        <v>53511025970</v>
      </c>
      <c r="Q25" s="18"/>
    </row>
    <row r="26" spans="1:17" ht="12" customHeight="1">
      <c r="A26" s="1"/>
      <c r="B26" s="1"/>
      <c r="C26" s="4"/>
      <c r="D26" s="1"/>
      <c r="E26" s="1"/>
      <c r="F26" s="19" t="s">
        <v>20</v>
      </c>
      <c r="G26" s="19"/>
      <c r="H26" s="19"/>
      <c r="I26" s="19"/>
      <c r="J26" s="2">
        <v>0</v>
      </c>
      <c r="K26" s="2">
        <v>0</v>
      </c>
      <c r="L26" s="2">
        <v>0</v>
      </c>
      <c r="M26" s="2">
        <f>+J26+K26-L26</f>
        <v>0</v>
      </c>
      <c r="N26" s="2">
        <v>0</v>
      </c>
      <c r="O26" s="2">
        <v>0</v>
      </c>
      <c r="P26" s="17">
        <f>+N26+O26</f>
        <v>0</v>
      </c>
      <c r="Q26" s="18"/>
    </row>
    <row r="27" spans="1:17" ht="12" customHeight="1">
      <c r="A27" s="1"/>
      <c r="B27" s="1"/>
      <c r="C27" s="4"/>
      <c r="D27" s="1"/>
      <c r="E27" s="1"/>
      <c r="F27" s="19" t="s">
        <v>21</v>
      </c>
      <c r="G27" s="19"/>
      <c r="H27" s="19"/>
      <c r="I27" s="19"/>
      <c r="J27" s="2">
        <v>0</v>
      </c>
      <c r="K27" s="2">
        <v>0</v>
      </c>
      <c r="L27" s="2">
        <v>0</v>
      </c>
      <c r="M27" s="2">
        <f>+J27+K27-L27</f>
        <v>0</v>
      </c>
      <c r="N27" s="2">
        <v>0</v>
      </c>
      <c r="O27" s="2">
        <v>0</v>
      </c>
      <c r="P27" s="17">
        <f>+N27+O27</f>
        <v>0</v>
      </c>
      <c r="Q27" s="18"/>
    </row>
    <row r="28" spans="1:17" ht="12" customHeight="1">
      <c r="A28" s="1"/>
      <c r="B28" s="1"/>
      <c r="C28" s="4"/>
      <c r="D28" s="1"/>
      <c r="E28" s="19" t="s">
        <v>62</v>
      </c>
      <c r="F28" s="19"/>
      <c r="G28" s="19"/>
      <c r="H28" s="19"/>
      <c r="I28" s="19"/>
      <c r="J28" s="2">
        <v>0</v>
      </c>
      <c r="K28" s="2">
        <v>0</v>
      </c>
      <c r="L28" s="2">
        <v>0</v>
      </c>
      <c r="M28" s="2">
        <f>+J28+K28-L28</f>
        <v>0</v>
      </c>
      <c r="N28" s="2">
        <v>0</v>
      </c>
      <c r="O28" s="2">
        <v>0</v>
      </c>
      <c r="P28" s="17">
        <f>+N28+O28</f>
        <v>0</v>
      </c>
      <c r="Q28" s="18"/>
    </row>
    <row r="29" spans="1:17" ht="12" customHeight="1">
      <c r="A29" s="1"/>
      <c r="B29" s="1"/>
      <c r="C29" s="4"/>
      <c r="D29" s="1"/>
      <c r="E29" s="19" t="s">
        <v>22</v>
      </c>
      <c r="F29" s="19"/>
      <c r="G29" s="19"/>
      <c r="H29" s="19"/>
      <c r="I29" s="19"/>
      <c r="J29" s="2">
        <f aca="true" t="shared" si="7" ref="J29:P29">+J30+J31+J32+J33+J34+J35+J36</f>
        <v>17827343369</v>
      </c>
      <c r="K29" s="2">
        <f t="shared" si="7"/>
        <v>0</v>
      </c>
      <c r="L29" s="2">
        <f t="shared" si="7"/>
        <v>3711632732</v>
      </c>
      <c r="M29" s="2">
        <f t="shared" si="7"/>
        <v>14115710637</v>
      </c>
      <c r="N29" s="2">
        <f t="shared" si="7"/>
        <v>14115710637</v>
      </c>
      <c r="O29" s="2">
        <f t="shared" si="7"/>
        <v>0</v>
      </c>
      <c r="P29" s="11">
        <f t="shared" si="7"/>
        <v>14115710637</v>
      </c>
      <c r="Q29" s="18"/>
    </row>
    <row r="30" spans="1:17" ht="12" customHeight="1">
      <c r="A30" s="1"/>
      <c r="B30" s="1"/>
      <c r="C30" s="4"/>
      <c r="D30" s="1"/>
      <c r="E30" s="1"/>
      <c r="F30" s="20" t="s">
        <v>23</v>
      </c>
      <c r="G30" s="20"/>
      <c r="H30" s="20"/>
      <c r="I30" s="20"/>
      <c r="J30" s="5">
        <v>0</v>
      </c>
      <c r="K30" s="5">
        <v>0</v>
      </c>
      <c r="L30" s="5">
        <v>0</v>
      </c>
      <c r="M30" s="5">
        <f aca="true" t="shared" si="8" ref="M30:M36">+J30+K30-L30</f>
        <v>0</v>
      </c>
      <c r="N30" s="5">
        <v>0</v>
      </c>
      <c r="O30" s="5">
        <v>0</v>
      </c>
      <c r="P30" s="12">
        <f aca="true" t="shared" si="9" ref="P30:P36">+N30+O30</f>
        <v>0</v>
      </c>
      <c r="Q30" s="18"/>
    </row>
    <row r="31" spans="1:17" ht="12" customHeight="1">
      <c r="A31" s="1"/>
      <c r="B31" s="1"/>
      <c r="C31" s="4"/>
      <c r="D31" s="1"/>
      <c r="E31" s="1"/>
      <c r="F31" s="20" t="s">
        <v>24</v>
      </c>
      <c r="G31" s="20"/>
      <c r="H31" s="20"/>
      <c r="I31" s="20"/>
      <c r="J31" s="5">
        <v>0</v>
      </c>
      <c r="K31" s="5">
        <v>0</v>
      </c>
      <c r="L31" s="5">
        <v>0</v>
      </c>
      <c r="M31" s="5">
        <f t="shared" si="8"/>
        <v>0</v>
      </c>
      <c r="N31" s="5">
        <v>0</v>
      </c>
      <c r="O31" s="5">
        <v>0</v>
      </c>
      <c r="P31" s="12">
        <f t="shared" si="9"/>
        <v>0</v>
      </c>
      <c r="Q31" s="18"/>
    </row>
    <row r="32" spans="1:17" ht="12" customHeight="1">
      <c r="A32" s="1"/>
      <c r="B32" s="1"/>
      <c r="C32" s="4"/>
      <c r="D32" s="1"/>
      <c r="E32" s="1"/>
      <c r="F32" s="20" t="s">
        <v>25</v>
      </c>
      <c r="G32" s="20"/>
      <c r="H32" s="20"/>
      <c r="I32" s="20"/>
      <c r="J32" s="5">
        <v>17827343369</v>
      </c>
      <c r="K32" s="5">
        <v>0</v>
      </c>
      <c r="L32" s="5">
        <v>3711632732</v>
      </c>
      <c r="M32" s="5">
        <f t="shared" si="8"/>
        <v>14115710637</v>
      </c>
      <c r="N32" s="5">
        <v>14115710637</v>
      </c>
      <c r="O32" s="5">
        <v>0</v>
      </c>
      <c r="P32" s="12">
        <f t="shared" si="9"/>
        <v>14115710637</v>
      </c>
      <c r="Q32" s="18"/>
    </row>
    <row r="33" spans="1:17" ht="12" customHeight="1">
      <c r="A33" s="1"/>
      <c r="B33" s="1"/>
      <c r="C33" s="4"/>
      <c r="D33" s="1"/>
      <c r="E33" s="1"/>
      <c r="F33" s="20" t="s">
        <v>26</v>
      </c>
      <c r="G33" s="20"/>
      <c r="H33" s="20"/>
      <c r="I33" s="20"/>
      <c r="J33" s="5">
        <v>0</v>
      </c>
      <c r="K33" s="5">
        <v>0</v>
      </c>
      <c r="L33" s="5">
        <v>0</v>
      </c>
      <c r="M33" s="5">
        <f t="shared" si="8"/>
        <v>0</v>
      </c>
      <c r="N33" s="5">
        <v>0</v>
      </c>
      <c r="O33" s="5">
        <v>0</v>
      </c>
      <c r="P33" s="12">
        <f t="shared" si="9"/>
        <v>0</v>
      </c>
      <c r="Q33" s="18"/>
    </row>
    <row r="34" spans="1:17" ht="12" customHeight="1">
      <c r="A34" s="1"/>
      <c r="B34" s="1"/>
      <c r="C34" s="4"/>
      <c r="D34" s="1"/>
      <c r="E34" s="1"/>
      <c r="F34" s="20" t="s">
        <v>27</v>
      </c>
      <c r="G34" s="20"/>
      <c r="H34" s="20"/>
      <c r="I34" s="20"/>
      <c r="J34" s="5">
        <v>0</v>
      </c>
      <c r="K34" s="5">
        <v>0</v>
      </c>
      <c r="L34" s="5">
        <v>0</v>
      </c>
      <c r="M34" s="5">
        <f t="shared" si="8"/>
        <v>0</v>
      </c>
      <c r="N34" s="5">
        <v>0</v>
      </c>
      <c r="O34" s="5">
        <v>0</v>
      </c>
      <c r="P34" s="12">
        <f t="shared" si="9"/>
        <v>0</v>
      </c>
      <c r="Q34" s="18"/>
    </row>
    <row r="35" spans="1:17" ht="12" customHeight="1">
      <c r="A35" s="1"/>
      <c r="B35" s="1"/>
      <c r="C35" s="4"/>
      <c r="D35" s="1"/>
      <c r="E35" s="1"/>
      <c r="F35" s="20" t="s">
        <v>28</v>
      </c>
      <c r="G35" s="20"/>
      <c r="H35" s="20"/>
      <c r="I35" s="20"/>
      <c r="J35" s="5">
        <v>0</v>
      </c>
      <c r="K35" s="5">
        <v>0</v>
      </c>
      <c r="L35" s="5">
        <v>0</v>
      </c>
      <c r="M35" s="5">
        <f t="shared" si="8"/>
        <v>0</v>
      </c>
      <c r="N35" s="5">
        <v>0</v>
      </c>
      <c r="O35" s="5">
        <v>0</v>
      </c>
      <c r="P35" s="12">
        <f t="shared" si="9"/>
        <v>0</v>
      </c>
      <c r="Q35" s="18"/>
    </row>
    <row r="36" spans="1:17" ht="12" customHeight="1">
      <c r="A36" s="1"/>
      <c r="B36" s="1"/>
      <c r="C36" s="4"/>
      <c r="D36" s="1"/>
      <c r="E36" s="1"/>
      <c r="F36" s="20" t="s">
        <v>29</v>
      </c>
      <c r="G36" s="20"/>
      <c r="H36" s="20"/>
      <c r="I36" s="20"/>
      <c r="J36" s="5">
        <v>0</v>
      </c>
      <c r="K36" s="5">
        <v>0</v>
      </c>
      <c r="L36" s="5">
        <v>0</v>
      </c>
      <c r="M36" s="5">
        <f t="shared" si="8"/>
        <v>0</v>
      </c>
      <c r="N36" s="5">
        <v>0</v>
      </c>
      <c r="O36" s="5">
        <v>0</v>
      </c>
      <c r="P36" s="12">
        <f t="shared" si="9"/>
        <v>0</v>
      </c>
      <c r="Q36" s="18"/>
    </row>
    <row r="37" spans="1:17" ht="12" customHeight="1">
      <c r="A37" s="1"/>
      <c r="B37" s="1"/>
      <c r="C37" s="4"/>
      <c r="D37" s="1"/>
      <c r="E37" s="19" t="s">
        <v>30</v>
      </c>
      <c r="F37" s="19"/>
      <c r="G37" s="19"/>
      <c r="H37" s="19"/>
      <c r="I37" s="19"/>
      <c r="J37" s="2">
        <f aca="true" t="shared" si="10" ref="J37:P37">+J38+J39</f>
        <v>0</v>
      </c>
      <c r="K37" s="2">
        <f t="shared" si="10"/>
        <v>0</v>
      </c>
      <c r="L37" s="2">
        <f t="shared" si="10"/>
        <v>0</v>
      </c>
      <c r="M37" s="2">
        <f t="shared" si="10"/>
        <v>0</v>
      </c>
      <c r="N37" s="2">
        <f t="shared" si="10"/>
        <v>0</v>
      </c>
      <c r="O37" s="2">
        <f t="shared" si="10"/>
        <v>0</v>
      </c>
      <c r="P37" s="11">
        <f t="shared" si="10"/>
        <v>0</v>
      </c>
      <c r="Q37" s="18"/>
    </row>
    <row r="38" spans="1:17" ht="12" customHeight="1">
      <c r="A38" s="1"/>
      <c r="B38" s="1"/>
      <c r="C38" s="4"/>
      <c r="D38" s="1"/>
      <c r="E38" s="1"/>
      <c r="F38" s="20" t="s">
        <v>31</v>
      </c>
      <c r="G38" s="20"/>
      <c r="H38" s="20"/>
      <c r="I38" s="20"/>
      <c r="J38" s="5">
        <v>0</v>
      </c>
      <c r="K38" s="5">
        <v>0</v>
      </c>
      <c r="L38" s="5">
        <v>0</v>
      </c>
      <c r="M38" s="5">
        <f>+J38+K38-L38</f>
        <v>0</v>
      </c>
      <c r="N38" s="5">
        <v>0</v>
      </c>
      <c r="O38" s="5">
        <v>0</v>
      </c>
      <c r="P38" s="12">
        <f>+N38+O38</f>
        <v>0</v>
      </c>
      <c r="Q38" s="18"/>
    </row>
    <row r="39" spans="1:17" ht="12" customHeight="1">
      <c r="A39" s="1"/>
      <c r="B39" s="1"/>
      <c r="C39" s="4"/>
      <c r="D39" s="1"/>
      <c r="E39" s="1"/>
      <c r="F39" s="20" t="s">
        <v>32</v>
      </c>
      <c r="G39" s="20"/>
      <c r="H39" s="20"/>
      <c r="I39" s="20"/>
      <c r="J39" s="5">
        <v>0</v>
      </c>
      <c r="K39" s="5">
        <v>0</v>
      </c>
      <c r="L39" s="5">
        <v>0</v>
      </c>
      <c r="M39" s="5">
        <f>+J39+K39-L39</f>
        <v>0</v>
      </c>
      <c r="N39" s="5">
        <v>0</v>
      </c>
      <c r="O39" s="5">
        <v>0</v>
      </c>
      <c r="P39" s="12">
        <f>+N39+O39</f>
        <v>0</v>
      </c>
      <c r="Q39" s="18"/>
    </row>
    <row r="40" spans="1:17" ht="12" customHeight="1">
      <c r="A40" s="1"/>
      <c r="B40" s="1"/>
      <c r="C40" s="4"/>
      <c r="D40" s="1"/>
      <c r="E40" s="19" t="s">
        <v>33</v>
      </c>
      <c r="F40" s="19"/>
      <c r="G40" s="19"/>
      <c r="H40" s="19"/>
      <c r="I40" s="19"/>
      <c r="J40" s="2">
        <f aca="true" t="shared" si="11" ref="J40:P40">+J41-J53</f>
        <v>6280033502</v>
      </c>
      <c r="K40" s="2">
        <f t="shared" si="11"/>
        <v>1042719266</v>
      </c>
      <c r="L40" s="2">
        <f t="shared" si="11"/>
        <v>501293145</v>
      </c>
      <c r="M40" s="2">
        <f t="shared" si="11"/>
        <v>6821459623</v>
      </c>
      <c r="N40" s="2">
        <f t="shared" si="11"/>
        <v>6821459623</v>
      </c>
      <c r="O40" s="2">
        <f t="shared" si="11"/>
        <v>0</v>
      </c>
      <c r="P40" s="11">
        <f t="shared" si="11"/>
        <v>6821459623</v>
      </c>
      <c r="Q40" s="18"/>
    </row>
    <row r="41" spans="1:17" ht="12" customHeight="1">
      <c r="A41" s="1"/>
      <c r="B41" s="1"/>
      <c r="C41" s="4"/>
      <c r="D41" s="8"/>
      <c r="E41" s="8"/>
      <c r="F41" s="24" t="s">
        <v>34</v>
      </c>
      <c r="G41" s="24"/>
      <c r="H41" s="24"/>
      <c r="I41" s="25"/>
      <c r="J41" s="7">
        <f aca="true" t="shared" si="12" ref="J41:P41">+J42+J47+J52</f>
        <v>6280033502</v>
      </c>
      <c r="K41" s="7">
        <f t="shared" si="12"/>
        <v>1042719266</v>
      </c>
      <c r="L41" s="7">
        <f t="shared" si="12"/>
        <v>501293145</v>
      </c>
      <c r="M41" s="7">
        <f t="shared" si="12"/>
        <v>6821459623</v>
      </c>
      <c r="N41" s="7">
        <f t="shared" si="12"/>
        <v>6821459623</v>
      </c>
      <c r="O41" s="7">
        <f t="shared" si="12"/>
        <v>0</v>
      </c>
      <c r="P41" s="13">
        <f t="shared" si="12"/>
        <v>6821459623</v>
      </c>
      <c r="Q41" s="18"/>
    </row>
    <row r="42" spans="1:17" ht="12" customHeight="1">
      <c r="A42" s="1"/>
      <c r="B42" s="1"/>
      <c r="C42" s="4"/>
      <c r="D42" s="1"/>
      <c r="E42" s="1"/>
      <c r="F42" s="1"/>
      <c r="G42" s="20" t="s">
        <v>35</v>
      </c>
      <c r="H42" s="20"/>
      <c r="I42" s="20"/>
      <c r="J42" s="5">
        <f aca="true" t="shared" si="13" ref="J42:P42">+J43+J44+J45+J46</f>
        <v>5567434492</v>
      </c>
      <c r="K42" s="5">
        <f t="shared" si="13"/>
        <v>0</v>
      </c>
      <c r="L42" s="5">
        <f t="shared" si="13"/>
        <v>480975451</v>
      </c>
      <c r="M42" s="5">
        <f t="shared" si="13"/>
        <v>5086459041</v>
      </c>
      <c r="N42" s="5">
        <f t="shared" si="13"/>
        <v>5086459041</v>
      </c>
      <c r="O42" s="5">
        <f t="shared" si="13"/>
        <v>0</v>
      </c>
      <c r="P42" s="12">
        <f t="shared" si="13"/>
        <v>5086459041</v>
      </c>
      <c r="Q42" s="18"/>
    </row>
    <row r="43" spans="1:17" ht="12" customHeight="1">
      <c r="A43" s="1"/>
      <c r="B43" s="1"/>
      <c r="C43" s="4"/>
      <c r="D43" s="1"/>
      <c r="E43" s="1"/>
      <c r="F43" s="1"/>
      <c r="G43" s="1"/>
      <c r="H43" s="20" t="s">
        <v>36</v>
      </c>
      <c r="I43" s="20"/>
      <c r="J43" s="5">
        <v>0</v>
      </c>
      <c r="K43" s="5">
        <v>0</v>
      </c>
      <c r="L43" s="5">
        <v>0</v>
      </c>
      <c r="M43" s="5">
        <f>+J43+K43-L43</f>
        <v>0</v>
      </c>
      <c r="N43" s="5">
        <v>0</v>
      </c>
      <c r="O43" s="5">
        <v>0</v>
      </c>
      <c r="P43" s="12">
        <f>+N43+O43</f>
        <v>0</v>
      </c>
      <c r="Q43" s="18"/>
    </row>
    <row r="44" spans="1:17" ht="12" customHeight="1">
      <c r="A44" s="1"/>
      <c r="B44" s="1"/>
      <c r="C44" s="4"/>
      <c r="D44" s="1"/>
      <c r="E44" s="1"/>
      <c r="F44" s="1"/>
      <c r="G44" s="1"/>
      <c r="H44" s="20" t="s">
        <v>37</v>
      </c>
      <c r="I44" s="20"/>
      <c r="J44" s="5">
        <v>0</v>
      </c>
      <c r="K44" s="5">
        <v>0</v>
      </c>
      <c r="L44" s="5">
        <v>0</v>
      </c>
      <c r="M44" s="5">
        <f>+J44+K44-L44</f>
        <v>0</v>
      </c>
      <c r="N44" s="5">
        <v>0</v>
      </c>
      <c r="O44" s="5">
        <v>0</v>
      </c>
      <c r="P44" s="12">
        <f>+N44+O44</f>
        <v>0</v>
      </c>
      <c r="Q44" s="18"/>
    </row>
    <row r="45" spans="1:17" ht="12" customHeight="1">
      <c r="A45" s="1"/>
      <c r="B45" s="1"/>
      <c r="C45" s="4"/>
      <c r="D45" s="1"/>
      <c r="E45" s="1"/>
      <c r="F45" s="1"/>
      <c r="G45" s="1"/>
      <c r="H45" s="20" t="s">
        <v>38</v>
      </c>
      <c r="I45" s="20"/>
      <c r="J45" s="5">
        <v>5474554492</v>
      </c>
      <c r="K45" s="5">
        <v>0</v>
      </c>
      <c r="L45" s="5">
        <v>388095451</v>
      </c>
      <c r="M45" s="5">
        <f>+J45+K45-L45</f>
        <v>5086459041</v>
      </c>
      <c r="N45" s="5">
        <v>5086459041</v>
      </c>
      <c r="O45" s="5">
        <v>0</v>
      </c>
      <c r="P45" s="12">
        <f>+N45+O45</f>
        <v>5086459041</v>
      </c>
      <c r="Q45" s="18"/>
    </row>
    <row r="46" spans="1:17" ht="12" customHeight="1">
      <c r="A46" s="1"/>
      <c r="B46" s="1"/>
      <c r="C46" s="4"/>
      <c r="D46" s="1"/>
      <c r="E46" s="1"/>
      <c r="F46" s="1"/>
      <c r="G46" s="1"/>
      <c r="H46" s="20" t="s">
        <v>9</v>
      </c>
      <c r="I46" s="20"/>
      <c r="J46" s="5">
        <v>92880000</v>
      </c>
      <c r="K46" s="5">
        <v>0</v>
      </c>
      <c r="L46" s="5">
        <v>92880000</v>
      </c>
      <c r="M46" s="5">
        <f>+J46+K46-L46</f>
        <v>0</v>
      </c>
      <c r="N46" s="5">
        <v>0</v>
      </c>
      <c r="O46" s="5">
        <v>0</v>
      </c>
      <c r="P46" s="12">
        <f>+N46+O46</f>
        <v>0</v>
      </c>
      <c r="Q46" s="18"/>
    </row>
    <row r="47" spans="1:17" ht="12" customHeight="1">
      <c r="A47" s="1"/>
      <c r="B47" s="1"/>
      <c r="C47" s="4"/>
      <c r="D47" s="1"/>
      <c r="E47" s="1"/>
      <c r="F47" s="1"/>
      <c r="G47" s="20" t="s">
        <v>39</v>
      </c>
      <c r="H47" s="20"/>
      <c r="I47" s="20"/>
      <c r="J47" s="5">
        <f aca="true" t="shared" si="14" ref="J47:P47">+J48+J49+J50+J51</f>
        <v>712599010</v>
      </c>
      <c r="K47" s="5">
        <f t="shared" si="14"/>
        <v>1042719266</v>
      </c>
      <c r="L47" s="5">
        <f t="shared" si="14"/>
        <v>20317694</v>
      </c>
      <c r="M47" s="5">
        <f t="shared" si="14"/>
        <v>1735000582</v>
      </c>
      <c r="N47" s="5">
        <f t="shared" si="14"/>
        <v>1735000582</v>
      </c>
      <c r="O47" s="5">
        <f t="shared" si="14"/>
        <v>0</v>
      </c>
      <c r="P47" s="12">
        <f t="shared" si="14"/>
        <v>1735000582</v>
      </c>
      <c r="Q47" s="18"/>
    </row>
    <row r="48" spans="1:17" ht="12" customHeight="1">
      <c r="A48" s="1"/>
      <c r="B48" s="1"/>
      <c r="C48" s="4"/>
      <c r="D48" s="1"/>
      <c r="E48" s="1"/>
      <c r="F48" s="1"/>
      <c r="G48" s="1"/>
      <c r="H48" s="20" t="s">
        <v>36</v>
      </c>
      <c r="I48" s="20"/>
      <c r="J48" s="5">
        <v>0</v>
      </c>
      <c r="K48" s="5">
        <v>0</v>
      </c>
      <c r="L48" s="5">
        <v>0</v>
      </c>
      <c r="M48" s="5">
        <f aca="true" t="shared" si="15" ref="M48:M53">+J48+K48-L48</f>
        <v>0</v>
      </c>
      <c r="N48" s="5">
        <v>0</v>
      </c>
      <c r="O48" s="5">
        <v>0</v>
      </c>
      <c r="P48" s="12">
        <f aca="true" t="shared" si="16" ref="P48:P53">+N48+O48</f>
        <v>0</v>
      </c>
      <c r="Q48" s="18"/>
    </row>
    <row r="49" spans="1:17" ht="12" customHeight="1">
      <c r="A49" s="1"/>
      <c r="B49" s="1"/>
      <c r="C49" s="4"/>
      <c r="D49" s="1"/>
      <c r="E49" s="1"/>
      <c r="F49" s="1"/>
      <c r="G49" s="1"/>
      <c r="H49" s="20" t="s">
        <v>38</v>
      </c>
      <c r="I49" s="20"/>
      <c r="J49" s="5">
        <v>612042686</v>
      </c>
      <c r="K49" s="5">
        <v>1042719266</v>
      </c>
      <c r="L49" s="5">
        <v>0</v>
      </c>
      <c r="M49" s="5">
        <f t="shared" si="15"/>
        <v>1654761952</v>
      </c>
      <c r="N49" s="5">
        <v>1654761952</v>
      </c>
      <c r="O49" s="5">
        <v>0</v>
      </c>
      <c r="P49" s="12">
        <f t="shared" si="16"/>
        <v>1654761952</v>
      </c>
      <c r="Q49" s="18"/>
    </row>
    <row r="50" spans="1:17" ht="12" customHeight="1">
      <c r="A50" s="1"/>
      <c r="B50" s="1"/>
      <c r="C50" s="4"/>
      <c r="D50" s="1"/>
      <c r="E50" s="1"/>
      <c r="F50" s="1"/>
      <c r="G50" s="1"/>
      <c r="H50" s="20" t="s">
        <v>40</v>
      </c>
      <c r="I50" s="20"/>
      <c r="J50" s="5">
        <v>0</v>
      </c>
      <c r="K50" s="5">
        <v>0</v>
      </c>
      <c r="L50" s="5">
        <v>0</v>
      </c>
      <c r="M50" s="5">
        <f t="shared" si="15"/>
        <v>0</v>
      </c>
      <c r="N50" s="5">
        <v>0</v>
      </c>
      <c r="O50" s="5">
        <v>0</v>
      </c>
      <c r="P50" s="12">
        <f t="shared" si="16"/>
        <v>0</v>
      </c>
      <c r="Q50" s="18"/>
    </row>
    <row r="51" spans="1:17" ht="12" customHeight="1">
      <c r="A51" s="1"/>
      <c r="B51" s="1"/>
      <c r="C51" s="4"/>
      <c r="D51" s="1"/>
      <c r="E51" s="1"/>
      <c r="F51" s="1"/>
      <c r="G51" s="1"/>
      <c r="H51" s="20" t="s">
        <v>9</v>
      </c>
      <c r="I51" s="20"/>
      <c r="J51" s="5">
        <v>100556324</v>
      </c>
      <c r="K51" s="5">
        <v>0</v>
      </c>
      <c r="L51" s="5">
        <v>20317694</v>
      </c>
      <c r="M51" s="5">
        <f t="shared" si="15"/>
        <v>80238630</v>
      </c>
      <c r="N51" s="5">
        <v>80238630</v>
      </c>
      <c r="O51" s="5">
        <v>0</v>
      </c>
      <c r="P51" s="12">
        <f t="shared" si="16"/>
        <v>80238630</v>
      </c>
      <c r="Q51" s="18"/>
    </row>
    <row r="52" spans="1:17" ht="12" customHeight="1">
      <c r="A52" s="1"/>
      <c r="B52" s="1"/>
      <c r="C52" s="4"/>
      <c r="D52" s="1"/>
      <c r="E52" s="1"/>
      <c r="F52" s="1"/>
      <c r="G52" s="20" t="s">
        <v>9</v>
      </c>
      <c r="H52" s="20"/>
      <c r="I52" s="20"/>
      <c r="J52" s="5">
        <v>0</v>
      </c>
      <c r="K52" s="5">
        <v>0</v>
      </c>
      <c r="L52" s="5">
        <v>0</v>
      </c>
      <c r="M52" s="5">
        <f t="shared" si="15"/>
        <v>0</v>
      </c>
      <c r="N52" s="5">
        <v>0</v>
      </c>
      <c r="O52" s="5">
        <v>0</v>
      </c>
      <c r="P52" s="12">
        <f t="shared" si="16"/>
        <v>0</v>
      </c>
      <c r="Q52" s="18"/>
    </row>
    <row r="53" spans="1:17" ht="12" customHeight="1">
      <c r="A53" s="1"/>
      <c r="B53" s="1"/>
      <c r="C53" s="4"/>
      <c r="D53" s="1"/>
      <c r="E53" s="1"/>
      <c r="F53" s="20" t="s">
        <v>41</v>
      </c>
      <c r="G53" s="20"/>
      <c r="H53" s="20"/>
      <c r="I53" s="20"/>
      <c r="J53" s="5">
        <v>0</v>
      </c>
      <c r="K53" s="5">
        <v>0</v>
      </c>
      <c r="L53" s="5">
        <v>0</v>
      </c>
      <c r="M53" s="5">
        <f t="shared" si="15"/>
        <v>0</v>
      </c>
      <c r="N53" s="5">
        <v>0</v>
      </c>
      <c r="O53" s="5">
        <v>0</v>
      </c>
      <c r="P53" s="12">
        <f t="shared" si="16"/>
        <v>0</v>
      </c>
      <c r="Q53" s="18"/>
    </row>
    <row r="54" spans="1:17" ht="12" customHeight="1">
      <c r="A54" s="1"/>
      <c r="B54" s="1"/>
      <c r="C54" s="4"/>
      <c r="D54" s="1"/>
      <c r="E54" s="19" t="s">
        <v>42</v>
      </c>
      <c r="F54" s="19"/>
      <c r="G54" s="19"/>
      <c r="H54" s="19"/>
      <c r="I54" s="19"/>
      <c r="J54" s="2">
        <f aca="true" t="shared" si="17" ref="J54:P54">+J55+J56</f>
        <v>0</v>
      </c>
      <c r="K54" s="2">
        <f t="shared" si="17"/>
        <v>0</v>
      </c>
      <c r="L54" s="2">
        <f t="shared" si="17"/>
        <v>0</v>
      </c>
      <c r="M54" s="2">
        <f t="shared" si="17"/>
        <v>0</v>
      </c>
      <c r="N54" s="2">
        <f t="shared" si="17"/>
        <v>0</v>
      </c>
      <c r="O54" s="2">
        <f t="shared" si="17"/>
        <v>0</v>
      </c>
      <c r="P54" s="11">
        <f t="shared" si="17"/>
        <v>0</v>
      </c>
      <c r="Q54" s="18"/>
    </row>
    <row r="55" spans="1:17" ht="12" customHeight="1">
      <c r="A55" s="1"/>
      <c r="B55" s="1"/>
      <c r="C55" s="4"/>
      <c r="D55" s="1"/>
      <c r="E55" s="1"/>
      <c r="F55" s="20" t="s">
        <v>43</v>
      </c>
      <c r="G55" s="20"/>
      <c r="H55" s="20"/>
      <c r="I55" s="20"/>
      <c r="J55" s="5">
        <v>0</v>
      </c>
      <c r="K55" s="5">
        <v>0</v>
      </c>
      <c r="L55" s="5">
        <v>0</v>
      </c>
      <c r="M55" s="5">
        <f>+J55+K55-L55</f>
        <v>0</v>
      </c>
      <c r="N55" s="5">
        <v>0</v>
      </c>
      <c r="O55" s="5">
        <v>0</v>
      </c>
      <c r="P55" s="12">
        <f>+N55+O55</f>
        <v>0</v>
      </c>
      <c r="Q55" s="18"/>
    </row>
    <row r="56" spans="1:17" ht="12" customHeight="1">
      <c r="A56" s="1"/>
      <c r="B56" s="1"/>
      <c r="C56" s="4"/>
      <c r="D56" s="1"/>
      <c r="E56" s="1"/>
      <c r="F56" s="20" t="s">
        <v>44</v>
      </c>
      <c r="G56" s="20"/>
      <c r="H56" s="20"/>
      <c r="I56" s="20"/>
      <c r="J56" s="5">
        <v>0</v>
      </c>
      <c r="K56" s="5">
        <v>0</v>
      </c>
      <c r="L56" s="5">
        <v>0</v>
      </c>
      <c r="M56" s="5">
        <f>+J56+K56-L56</f>
        <v>0</v>
      </c>
      <c r="N56" s="5">
        <v>0</v>
      </c>
      <c r="O56" s="5">
        <v>0</v>
      </c>
      <c r="P56" s="12">
        <f>+N56+O56</f>
        <v>0</v>
      </c>
      <c r="Q56" s="18"/>
    </row>
    <row r="57" spans="1:17" ht="12" customHeight="1">
      <c r="A57" s="1"/>
      <c r="B57" s="1"/>
      <c r="C57" s="4"/>
      <c r="D57" s="1"/>
      <c r="E57" s="19" t="s">
        <v>45</v>
      </c>
      <c r="F57" s="19"/>
      <c r="G57" s="19"/>
      <c r="H57" s="19"/>
      <c r="I57" s="19"/>
      <c r="J57" s="2">
        <f aca="true" t="shared" si="18" ref="J57:P57">+J10+J29+J37+J40+J54+J28</f>
        <v>199970456250</v>
      </c>
      <c r="K57" s="2">
        <f t="shared" si="18"/>
        <v>14601611356</v>
      </c>
      <c r="L57" s="2">
        <f t="shared" si="18"/>
        <v>92461706910</v>
      </c>
      <c r="M57" s="2">
        <f t="shared" si="18"/>
        <v>122110360696</v>
      </c>
      <c r="N57" s="2">
        <f t="shared" si="18"/>
        <v>122110360696</v>
      </c>
      <c r="O57" s="2">
        <f t="shared" si="18"/>
        <v>0</v>
      </c>
      <c r="P57" s="11">
        <f t="shared" si="18"/>
        <v>122110360696</v>
      </c>
      <c r="Q57" s="18"/>
    </row>
    <row r="58" spans="1:17" ht="12" customHeight="1">
      <c r="A58" s="1"/>
      <c r="B58" s="1"/>
      <c r="C58" s="4"/>
      <c r="D58" s="1"/>
      <c r="E58" s="19" t="s">
        <v>46</v>
      </c>
      <c r="F58" s="19"/>
      <c r="G58" s="19"/>
      <c r="H58" s="19"/>
      <c r="I58" s="19"/>
      <c r="J58" s="2">
        <f aca="true" t="shared" si="19" ref="J58:P58">+J59+J60</f>
        <v>0</v>
      </c>
      <c r="K58" s="2">
        <f t="shared" si="19"/>
        <v>0</v>
      </c>
      <c r="L58" s="2">
        <f t="shared" si="19"/>
        <v>0</v>
      </c>
      <c r="M58" s="5">
        <f t="shared" si="19"/>
        <v>0</v>
      </c>
      <c r="N58" s="2">
        <f t="shared" si="19"/>
        <v>0</v>
      </c>
      <c r="O58" s="2">
        <f t="shared" si="19"/>
        <v>0</v>
      </c>
      <c r="P58" s="12">
        <f t="shared" si="19"/>
        <v>0</v>
      </c>
      <c r="Q58" s="18"/>
    </row>
    <row r="59" spans="1:17" ht="12" customHeight="1">
      <c r="A59" s="1"/>
      <c r="B59" s="1"/>
      <c r="C59" s="4"/>
      <c r="D59" s="1"/>
      <c r="E59" s="1"/>
      <c r="F59" s="20" t="s">
        <v>47</v>
      </c>
      <c r="G59" s="20"/>
      <c r="H59" s="20"/>
      <c r="I59" s="20"/>
      <c r="J59" s="5">
        <v>0</v>
      </c>
      <c r="K59" s="5">
        <v>0</v>
      </c>
      <c r="L59" s="5">
        <v>0</v>
      </c>
      <c r="M59" s="5">
        <f>+J59+K59-L59</f>
        <v>0</v>
      </c>
      <c r="N59" s="5">
        <v>0</v>
      </c>
      <c r="O59" s="5">
        <v>0</v>
      </c>
      <c r="P59" s="12">
        <f>+N59+O59</f>
        <v>0</v>
      </c>
      <c r="Q59" s="18"/>
    </row>
    <row r="60" spans="1:17" ht="12" customHeight="1">
      <c r="A60" s="1"/>
      <c r="B60" s="1"/>
      <c r="C60" s="4"/>
      <c r="D60" s="1"/>
      <c r="E60" s="1"/>
      <c r="F60" s="20" t="s">
        <v>48</v>
      </c>
      <c r="G60" s="20"/>
      <c r="H60" s="20"/>
      <c r="I60" s="20"/>
      <c r="J60" s="5">
        <v>0</v>
      </c>
      <c r="K60" s="5">
        <v>0</v>
      </c>
      <c r="L60" s="5">
        <v>0</v>
      </c>
      <c r="M60" s="5">
        <f>+J60+K60-L60</f>
        <v>0</v>
      </c>
      <c r="N60" s="5">
        <v>0</v>
      </c>
      <c r="O60" s="5">
        <v>0</v>
      </c>
      <c r="P60" s="12">
        <f>+N60+O60</f>
        <v>0</v>
      </c>
      <c r="Q60" s="18"/>
    </row>
    <row r="61" spans="1:17" ht="12" customHeight="1">
      <c r="A61" s="1"/>
      <c r="B61" s="3"/>
      <c r="C61" s="4"/>
      <c r="D61" s="1"/>
      <c r="E61" s="19" t="s">
        <v>49</v>
      </c>
      <c r="F61" s="19"/>
      <c r="G61" s="19"/>
      <c r="H61" s="19"/>
      <c r="I61" s="19"/>
      <c r="J61" s="2">
        <v>115921017232</v>
      </c>
      <c r="K61" s="6">
        <v>-14601611356</v>
      </c>
      <c r="L61" s="6">
        <v>-8336698403</v>
      </c>
      <c r="M61" s="2">
        <f>+J61+K61-L61</f>
        <v>109656104279</v>
      </c>
      <c r="N61" s="6">
        <v>109656104279</v>
      </c>
      <c r="O61" s="14">
        <v>0</v>
      </c>
      <c r="P61" s="15">
        <f>+N61+O61</f>
        <v>109656104279</v>
      </c>
      <c r="Q61" s="18"/>
    </row>
    <row r="62" spans="1:17" ht="0.75" customHeight="1">
      <c r="A62" s="1"/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1"/>
      <c r="Q62" s="1"/>
    </row>
    <row r="63" spans="1:17" ht="12.75">
      <c r="A63" s="1"/>
      <c r="B63" s="23" t="s">
        <v>52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1"/>
    </row>
    <row r="64" spans="1:17" ht="12.75">
      <c r="A64" s="1"/>
      <c r="B64" s="23" t="s">
        <v>53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1"/>
    </row>
    <row r="65" ht="12.75" customHeight="1"/>
  </sheetData>
  <sheetProtection/>
  <mergeCells count="70">
    <mergeCell ref="B64:P64"/>
    <mergeCell ref="C6:I6"/>
    <mergeCell ref="J6:M6"/>
    <mergeCell ref="N6:P6"/>
    <mergeCell ref="C8:I8"/>
    <mergeCell ref="C9:I9"/>
    <mergeCell ref="E28:I28"/>
    <mergeCell ref="E10:I10"/>
    <mergeCell ref="F11:I11"/>
    <mergeCell ref="G12:I12"/>
    <mergeCell ref="D2:Q2"/>
    <mergeCell ref="E3:Q3"/>
    <mergeCell ref="D4:Q4"/>
    <mergeCell ref="E5:Q5"/>
    <mergeCell ref="C7:I7"/>
    <mergeCell ref="K7:M7"/>
    <mergeCell ref="N7:N8"/>
    <mergeCell ref="O7:O8"/>
    <mergeCell ref="P7:P8"/>
    <mergeCell ref="J7:J8"/>
    <mergeCell ref="G13:I13"/>
    <mergeCell ref="G14:I14"/>
    <mergeCell ref="F15:I15"/>
    <mergeCell ref="G16:I16"/>
    <mergeCell ref="G17:I17"/>
    <mergeCell ref="G18:I18"/>
    <mergeCell ref="G19:I19"/>
    <mergeCell ref="G20:I20"/>
    <mergeCell ref="G21:I21"/>
    <mergeCell ref="G22:I22"/>
    <mergeCell ref="F23:I23"/>
    <mergeCell ref="G24:I24"/>
    <mergeCell ref="G25:I25"/>
    <mergeCell ref="F26:I26"/>
    <mergeCell ref="F27:I27"/>
    <mergeCell ref="E29:I29"/>
    <mergeCell ref="F30:I30"/>
    <mergeCell ref="F31:I31"/>
    <mergeCell ref="F32:I32"/>
    <mergeCell ref="F33:I33"/>
    <mergeCell ref="F34:I34"/>
    <mergeCell ref="F35:I35"/>
    <mergeCell ref="F36:I36"/>
    <mergeCell ref="E37:I37"/>
    <mergeCell ref="F38:I38"/>
    <mergeCell ref="F39:I39"/>
    <mergeCell ref="E40:I40"/>
    <mergeCell ref="F41:I41"/>
    <mergeCell ref="G42:I42"/>
    <mergeCell ref="H43:I43"/>
    <mergeCell ref="H44:I44"/>
    <mergeCell ref="H45:I45"/>
    <mergeCell ref="H46:I46"/>
    <mergeCell ref="G47:I47"/>
    <mergeCell ref="H48:I48"/>
    <mergeCell ref="H49:I49"/>
    <mergeCell ref="B62:P62"/>
    <mergeCell ref="B63:P63"/>
    <mergeCell ref="E54:I54"/>
    <mergeCell ref="F55:I55"/>
    <mergeCell ref="F56:I56"/>
    <mergeCell ref="E57:I57"/>
    <mergeCell ref="E58:I58"/>
    <mergeCell ref="F59:I59"/>
    <mergeCell ref="G52:I52"/>
    <mergeCell ref="F53:I53"/>
    <mergeCell ref="F60:I60"/>
    <mergeCell ref="E61:I61"/>
    <mergeCell ref="H50:I50"/>
    <mergeCell ref="H51:I51"/>
  </mergeCells>
  <printOptions horizontalCentered="1"/>
  <pageMargins left="0.4724409448818898" right="0.4724409448818898" top="0.984251968503937" bottom="0.7874015748031497" header="0.4724409448818898" footer="0.4724409448818898"/>
  <pageSetup fitToHeight="10" horizontalDpi="300" verticalDpi="300" orientation="landscape" pageOrder="overThenDown" scale="91" r:id="rId1"/>
  <rowBreaks count="1" manualBreakCount="1">
    <brk id="4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VILLANUEVA HERNANDEZ</dc:creator>
  <cp:keywords/>
  <dc:description/>
  <cp:lastModifiedBy>89921</cp:lastModifiedBy>
  <cp:lastPrinted>2017-02-26T15:30:55Z</cp:lastPrinted>
  <dcterms:created xsi:type="dcterms:W3CDTF">2016-03-17T17:15:57Z</dcterms:created>
  <dcterms:modified xsi:type="dcterms:W3CDTF">2018-03-14T00:58:59Z</dcterms:modified>
  <cp:category/>
  <cp:version/>
  <cp:contentType/>
  <cp:contentStatus/>
</cp:coreProperties>
</file>