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60" windowHeight="11265" activeTab="0"/>
  </bookViews>
  <sheets>
    <sheet name="Hoja1" sheetId="1" r:id="rId1"/>
  </sheets>
  <definedNames>
    <definedName name="_xlnm.Print_Area" localSheetId="0">'Hoja1'!$B$2:$R$44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<sst xmlns="http://schemas.openxmlformats.org/spreadsheetml/2006/main" count="71" uniqueCount="53">
  <si>
    <t>Proyecto</t>
  </si>
  <si>
    <t>Rubro</t>
  </si>
  <si>
    <t>Concepto</t>
  </si>
  <si>
    <t>Monto Total Intereses Estimados</t>
  </si>
  <si>
    <t>VENCIMIENTO</t>
  </si>
  <si>
    <t>Capital</t>
  </si>
  <si>
    <t>Intereses</t>
  </si>
  <si>
    <t>RAMO XXIV</t>
  </si>
  <si>
    <t>Fuente: Secretaría de Hacienda y Crédito Público.</t>
  </si>
  <si>
    <t>PERFIL DE VENCIMIENTOS DE CAPITAL E INTERESES DE LA DEUDA DEL GOBIERNO FEDERAL</t>
  </si>
  <si>
    <t>CUENTA PÚBLICA 2017</t>
  </si>
  <si>
    <t>Saldo al 31 de Dic. 2017</t>
  </si>
  <si>
    <t>2023 o más</t>
  </si>
  <si>
    <t>(PESOS)</t>
  </si>
  <si>
    <t>Total:</t>
  </si>
  <si>
    <t>Deuda Interna.</t>
  </si>
  <si>
    <t>Valores Gubernamentales. :</t>
  </si>
  <si>
    <t>D001</t>
  </si>
  <si>
    <t>AA</t>
  </si>
  <si>
    <t>Cetes. :</t>
  </si>
  <si>
    <t>AB</t>
  </si>
  <si>
    <t>Bondes. :</t>
  </si>
  <si>
    <t>AC</t>
  </si>
  <si>
    <t>Bono Tasa Fija. :</t>
  </si>
  <si>
    <t>AD</t>
  </si>
  <si>
    <t>Udibonos. :</t>
  </si>
  <si>
    <t>AN</t>
  </si>
  <si>
    <t>Udibonos Segregado. :</t>
  </si>
  <si>
    <t>Bca. de Fomento y Desarrollo. :</t>
  </si>
  <si>
    <t>D004</t>
  </si>
  <si>
    <t>AG</t>
  </si>
  <si>
    <t>Nafin. :</t>
  </si>
  <si>
    <t>AH</t>
  </si>
  <si>
    <t>Banobras. :</t>
  </si>
  <si>
    <t>AM</t>
  </si>
  <si>
    <t>O.I.N.C. :</t>
  </si>
  <si>
    <t>Empresas Productivas.:</t>
  </si>
  <si>
    <t>PEMEX</t>
  </si>
  <si>
    <t>CFE</t>
  </si>
  <si>
    <t>Otros. :</t>
  </si>
  <si>
    <t>D002</t>
  </si>
  <si>
    <t>AE</t>
  </si>
  <si>
    <t>S.a.r. :</t>
  </si>
  <si>
    <t>D003</t>
  </si>
  <si>
    <t>AO</t>
  </si>
  <si>
    <t>Nueva Ley ISSSTE.:</t>
  </si>
  <si>
    <t>Deuda Externa.</t>
  </si>
  <si>
    <t>D005</t>
  </si>
  <si>
    <t>Bonos. :</t>
  </si>
  <si>
    <t>D008</t>
  </si>
  <si>
    <t>Bilaterales. :</t>
  </si>
  <si>
    <t>D009</t>
  </si>
  <si>
    <t>O.F.I.'S. :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</si>
</sst>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;;;"/>
    <numFmt numFmtId="165" formatCode="_(* #,##0_);[Red]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color indexed="8"/>
      <name val="SansSerif"/>
      <family val="0"/>
    </font>
    <font>
      <sz val="10"/>
      <color indexed="8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i/>
      <sz val="8"/>
      <name val="Soberana Sans"/>
      <family val="3"/>
    </font>
    <font>
      <sz val="12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Soberana Sans"/>
      <family val="3"/>
    </font>
    <font>
      <sz val="8"/>
      <color indexed="9"/>
      <name val="Soberana Sans"/>
      <family val="3"/>
    </font>
    <font>
      <sz val="8"/>
      <color indexed="8"/>
      <name val="Soberana Sans"/>
      <family val="3"/>
    </font>
    <font>
      <b/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Soberana Sans"/>
      <family val="3"/>
    </font>
    <font>
      <sz val="8"/>
      <color theme="0"/>
      <name val="Soberana Sans"/>
      <family val="3"/>
    </font>
    <font>
      <sz val="8"/>
      <color theme="1"/>
      <name val="Soberana Sans"/>
      <family val="3"/>
    </font>
    <font>
      <b/>
      <sz val="8"/>
      <color theme="1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double"/>
    </border>
    <border>
      <left/>
      <right style="thin">
        <color indexed="8"/>
      </right>
      <top/>
      <bottom style="dashed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/>
      <bottom style="dashed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/>
      <bottom style="dash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33" borderId="0" xfId="0" applyFont="1" applyFill="1" applyBorder="1" applyAlignment="1" applyProtection="1">
      <alignment vertical="top" wrapText="1"/>
      <protection/>
    </xf>
    <xf numFmtId="0" fontId="45" fillId="34" borderId="0" xfId="0" applyFont="1" applyFill="1" applyAlignment="1">
      <alignment/>
    </xf>
    <xf numFmtId="0" fontId="45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45" fillId="34" borderId="10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6" fillId="35" borderId="12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"/>
    </xf>
    <xf numFmtId="0" fontId="47" fillId="34" borderId="1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/>
    </xf>
    <xf numFmtId="0" fontId="47" fillId="34" borderId="11" xfId="0" applyFont="1" applyFill="1" applyBorder="1" applyAlignment="1">
      <alignment horizontal="left"/>
    </xf>
    <xf numFmtId="0" fontId="47" fillId="34" borderId="0" xfId="0" applyFont="1" applyFill="1" applyBorder="1" applyAlignment="1">
      <alignment horizontal="center"/>
    </xf>
    <xf numFmtId="164" fontId="47" fillId="34" borderId="11" xfId="0" applyNumberFormat="1" applyFont="1" applyFill="1" applyBorder="1" applyAlignment="1">
      <alignment horizontal="left"/>
    </xf>
    <xf numFmtId="0" fontId="5" fillId="34" borderId="11" xfId="53" applyFont="1" applyFill="1" applyBorder="1" applyAlignment="1">
      <alignment horizontal="left"/>
      <protection/>
    </xf>
    <xf numFmtId="0" fontId="7" fillId="34" borderId="11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47" fillId="34" borderId="16" xfId="0" applyFont="1" applyFill="1" applyBorder="1" applyAlignment="1">
      <alignment horizontal="left"/>
    </xf>
    <xf numFmtId="0" fontId="47" fillId="34" borderId="0" xfId="0" applyFont="1" applyFill="1" applyAlignment="1">
      <alignment/>
    </xf>
    <xf numFmtId="0" fontId="48" fillId="34" borderId="10" xfId="0" applyFont="1" applyFill="1" applyBorder="1" applyAlignment="1">
      <alignment/>
    </xf>
    <xf numFmtId="0" fontId="6" fillId="34" borderId="17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horizontal="center"/>
    </xf>
    <xf numFmtId="0" fontId="46" fillId="35" borderId="12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6" fillId="35" borderId="13" xfId="0" applyFont="1" applyFill="1" applyBorder="1" applyAlignment="1">
      <alignment horizontal="center"/>
    </xf>
    <xf numFmtId="0" fontId="46" fillId="35" borderId="13" xfId="0" applyFont="1" applyFill="1" applyBorder="1" applyAlignment="1" applyProtection="1">
      <alignment horizontal="center" vertical="center" wrapText="1"/>
      <protection/>
    </xf>
    <xf numFmtId="165" fontId="6" fillId="34" borderId="10" xfId="52" applyNumberFormat="1" applyFont="1" applyFill="1" applyBorder="1">
      <alignment/>
      <protection/>
    </xf>
    <xf numFmtId="165" fontId="5" fillId="34" borderId="10" xfId="52" applyNumberFormat="1" applyFont="1" applyFill="1" applyBorder="1">
      <alignment/>
      <protection/>
    </xf>
    <xf numFmtId="165" fontId="5" fillId="34" borderId="20" xfId="52" applyNumberFormat="1" applyFont="1" applyFill="1" applyBorder="1">
      <alignment/>
      <protection/>
    </xf>
    <xf numFmtId="165" fontId="5" fillId="34" borderId="21" xfId="52" applyNumberFormat="1" applyFont="1" applyFill="1" applyBorder="1">
      <alignment/>
      <protection/>
    </xf>
    <xf numFmtId="164" fontId="5" fillId="34" borderId="10" xfId="52" applyNumberFormat="1" applyFont="1" applyFill="1" applyBorder="1">
      <alignment/>
      <protection/>
    </xf>
    <xf numFmtId="165" fontId="5" fillId="34" borderId="14" xfId="52" applyNumberFormat="1" applyFont="1" applyFill="1" applyBorder="1">
      <alignment/>
      <protection/>
    </xf>
    <xf numFmtId="165" fontId="6" fillId="34" borderId="11" xfId="52" applyNumberFormat="1" applyFont="1" applyFill="1" applyBorder="1">
      <alignment/>
      <protection/>
    </xf>
    <xf numFmtId="0" fontId="5" fillId="34" borderId="11" xfId="52" applyFont="1" applyFill="1" applyBorder="1">
      <alignment/>
      <protection/>
    </xf>
    <xf numFmtId="165" fontId="5" fillId="34" borderId="22" xfId="52" applyNumberFormat="1" applyFont="1" applyFill="1" applyBorder="1">
      <alignment/>
      <protection/>
    </xf>
    <xf numFmtId="165" fontId="5" fillId="34" borderId="11" xfId="52" applyNumberFormat="1" applyFont="1" applyFill="1" applyBorder="1">
      <alignment/>
      <protection/>
    </xf>
    <xf numFmtId="165" fontId="5" fillId="34" borderId="18" xfId="52" applyNumberFormat="1" applyFont="1" applyFill="1" applyBorder="1">
      <alignment/>
      <protection/>
    </xf>
    <xf numFmtId="164" fontId="5" fillId="34" borderId="11" xfId="52" applyNumberFormat="1" applyFont="1" applyFill="1" applyBorder="1">
      <alignment/>
      <protection/>
    </xf>
    <xf numFmtId="165" fontId="5" fillId="34" borderId="16" xfId="52" applyNumberFormat="1" applyFont="1" applyFill="1" applyBorder="1">
      <alignment/>
      <protection/>
    </xf>
    <xf numFmtId="0" fontId="45" fillId="34" borderId="23" xfId="0" applyFont="1" applyFill="1" applyBorder="1" applyAlignment="1">
      <alignment/>
    </xf>
    <xf numFmtId="164" fontId="45" fillId="34" borderId="23" xfId="0" applyNumberFormat="1" applyFont="1" applyFill="1" applyBorder="1" applyAlignment="1">
      <alignment/>
    </xf>
    <xf numFmtId="165" fontId="6" fillId="34" borderId="0" xfId="52" applyNumberFormat="1" applyFont="1" applyFill="1" applyBorder="1">
      <alignment/>
      <protection/>
    </xf>
    <xf numFmtId="0" fontId="5" fillId="34" borderId="0" xfId="52" applyFont="1" applyFill="1" applyBorder="1">
      <alignment/>
      <protection/>
    </xf>
    <xf numFmtId="165" fontId="5" fillId="34" borderId="24" xfId="52" applyNumberFormat="1" applyFont="1" applyFill="1" applyBorder="1">
      <alignment/>
      <protection/>
    </xf>
    <xf numFmtId="165" fontId="5" fillId="34" borderId="0" xfId="52" applyNumberFormat="1" applyFont="1" applyFill="1" applyBorder="1">
      <alignment/>
      <protection/>
    </xf>
    <xf numFmtId="165" fontId="5" fillId="34" borderId="25" xfId="52" applyNumberFormat="1" applyFont="1" applyFill="1" applyBorder="1">
      <alignment/>
      <protection/>
    </xf>
    <xf numFmtId="164" fontId="5" fillId="34" borderId="0" xfId="52" applyNumberFormat="1" applyFont="1" applyFill="1" applyBorder="1">
      <alignment/>
      <protection/>
    </xf>
    <xf numFmtId="165" fontId="5" fillId="34" borderId="15" xfId="52" applyNumberFormat="1" applyFont="1" applyFill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uadro Desagregad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SheetLayoutView="85" zoomScalePageLayoutView="0" workbookViewId="0" topLeftCell="C1">
      <selection activeCell="J33" sqref="J33"/>
    </sheetView>
  </sheetViews>
  <sheetFormatPr defaultColWidth="0" defaultRowHeight="15" zeroHeight="1"/>
  <cols>
    <col min="1" max="1" width="3.00390625" style="0" customWidth="1"/>
    <col min="2" max="2" width="6.8515625" style="0" customWidth="1"/>
    <col min="3" max="3" width="4.8515625" style="0" customWidth="1"/>
    <col min="4" max="4" width="23.7109375" style="0" customWidth="1"/>
    <col min="5" max="5" width="19.140625" style="0" bestFit="1" customWidth="1"/>
    <col min="6" max="6" width="20.140625" style="0" customWidth="1"/>
    <col min="7" max="7" width="17.28125" style="0" bestFit="1" customWidth="1"/>
    <col min="8" max="9" width="16.57421875" style="0" bestFit="1" customWidth="1"/>
    <col min="10" max="16" width="15.8515625" style="0" customWidth="1"/>
    <col min="17" max="17" width="17.8515625" style="0" bestFit="1" customWidth="1"/>
    <col min="18" max="18" width="18.140625" style="0" bestFit="1" customWidth="1"/>
    <col min="19" max="19" width="4.00390625" style="0" customWidth="1"/>
    <col min="20" max="16384" width="11.421875" style="0" hidden="1" customWidth="1"/>
  </cols>
  <sheetData>
    <row r="1" spans="1:19" ht="19.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"/>
    </row>
    <row r="2" spans="1:19" ht="15.75" customHeight="1">
      <c r="A2" s="4"/>
      <c r="B2" s="33" t="s">
        <v>10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4"/>
    </row>
    <row r="3" spans="1:19" ht="15.75" customHeight="1">
      <c r="A3" s="4"/>
      <c r="B3" s="33" t="s">
        <v>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4"/>
    </row>
    <row r="4" spans="1:19" ht="15.75" customHeight="1">
      <c r="A4" s="4"/>
      <c r="B4" s="33" t="s">
        <v>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4"/>
    </row>
    <row r="5" spans="1:19" ht="15.75" customHeight="1">
      <c r="A5" s="4"/>
      <c r="B5" s="33" t="s">
        <v>13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4"/>
    </row>
    <row r="6" spans="1:19" ht="11.25" customHeight="1">
      <c r="A6" s="4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4"/>
    </row>
    <row r="7" spans="1:19" ht="15.75" customHeight="1">
      <c r="A7" s="4"/>
      <c r="B7" s="35" t="s">
        <v>0</v>
      </c>
      <c r="C7" s="35" t="s">
        <v>1</v>
      </c>
      <c r="D7" s="27" t="s">
        <v>2</v>
      </c>
      <c r="E7" s="27" t="s">
        <v>11</v>
      </c>
      <c r="F7" s="27" t="s">
        <v>3</v>
      </c>
      <c r="G7" s="28" t="s">
        <v>4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4"/>
    </row>
    <row r="8" spans="1:19" ht="15">
      <c r="A8" s="4"/>
      <c r="B8" s="35"/>
      <c r="C8" s="35"/>
      <c r="D8" s="27"/>
      <c r="E8" s="27"/>
      <c r="F8" s="27"/>
      <c r="G8" s="30">
        <v>2018</v>
      </c>
      <c r="H8" s="31"/>
      <c r="I8" s="30">
        <v>2019</v>
      </c>
      <c r="J8" s="31"/>
      <c r="K8" s="30">
        <v>2020</v>
      </c>
      <c r="L8" s="31"/>
      <c r="M8" s="30">
        <v>2021</v>
      </c>
      <c r="N8" s="31"/>
      <c r="O8" s="34">
        <v>2022</v>
      </c>
      <c r="P8" s="34"/>
      <c r="Q8" s="34" t="s">
        <v>12</v>
      </c>
      <c r="R8" s="34"/>
      <c r="S8" s="4"/>
    </row>
    <row r="9" spans="1:19" ht="15">
      <c r="A9" s="4"/>
      <c r="B9" s="35"/>
      <c r="C9" s="35"/>
      <c r="D9" s="27"/>
      <c r="E9" s="27"/>
      <c r="F9" s="27"/>
      <c r="G9" s="7" t="s">
        <v>5</v>
      </c>
      <c r="H9" s="8" t="s">
        <v>6</v>
      </c>
      <c r="I9" s="8" t="s">
        <v>5</v>
      </c>
      <c r="J9" s="8" t="s">
        <v>6</v>
      </c>
      <c r="K9" s="8" t="s">
        <v>5</v>
      </c>
      <c r="L9" s="8" t="s">
        <v>6</v>
      </c>
      <c r="M9" s="8" t="s">
        <v>5</v>
      </c>
      <c r="N9" s="8" t="s">
        <v>6</v>
      </c>
      <c r="O9" s="8" t="s">
        <v>5</v>
      </c>
      <c r="P9" s="8" t="s">
        <v>6</v>
      </c>
      <c r="Q9" s="8" t="s">
        <v>5</v>
      </c>
      <c r="R9" s="8" t="s">
        <v>6</v>
      </c>
      <c r="S9" s="4"/>
    </row>
    <row r="10" spans="1:19" ht="15">
      <c r="A10" s="4"/>
      <c r="B10" s="5"/>
      <c r="C10" s="3"/>
      <c r="D10" s="6"/>
      <c r="E10" s="5"/>
      <c r="F10" s="49"/>
      <c r="G10" s="50">
        <v>2016</v>
      </c>
      <c r="H10" s="49"/>
      <c r="I10" s="50">
        <v>2017</v>
      </c>
      <c r="J10" s="49"/>
      <c r="K10" s="50">
        <v>2018</v>
      </c>
      <c r="L10" s="49"/>
      <c r="M10" s="50">
        <v>2019</v>
      </c>
      <c r="N10" s="49"/>
      <c r="O10" s="50">
        <v>2020</v>
      </c>
      <c r="P10" s="49"/>
      <c r="Q10" s="49"/>
      <c r="R10" s="6"/>
      <c r="S10" s="4"/>
    </row>
    <row r="11" spans="1:19" ht="15">
      <c r="A11" s="4"/>
      <c r="B11" s="24" t="s">
        <v>14</v>
      </c>
      <c r="C11" s="10"/>
      <c r="D11" s="11"/>
      <c r="E11" s="36">
        <f>+E13+E39</f>
        <v>7722185541115</v>
      </c>
      <c r="F11" s="51">
        <f aca="true" t="shared" si="0" ref="F11:R11">+F13+F39</f>
        <v>5412781476462.74</v>
      </c>
      <c r="G11" s="51">
        <f t="shared" si="0"/>
        <v>1100013134115.07</v>
      </c>
      <c r="H11" s="51">
        <f t="shared" si="0"/>
        <v>396943528705.0197</v>
      </c>
      <c r="I11" s="51">
        <f t="shared" si="0"/>
        <v>621777380506.52</v>
      </c>
      <c r="J11" s="51">
        <f t="shared" si="0"/>
        <v>346192473399.07996</v>
      </c>
      <c r="K11" s="51">
        <f t="shared" si="0"/>
        <v>671030537698.94</v>
      </c>
      <c r="L11" s="51">
        <f t="shared" si="0"/>
        <v>309014121853.38</v>
      </c>
      <c r="M11" s="51">
        <f t="shared" si="0"/>
        <v>542278762401.65</v>
      </c>
      <c r="N11" s="51">
        <f t="shared" si="0"/>
        <v>269983530640.57</v>
      </c>
      <c r="O11" s="51">
        <f t="shared" si="0"/>
        <v>610880311448.72</v>
      </c>
      <c r="P11" s="51">
        <f t="shared" si="0"/>
        <v>239991288614.38</v>
      </c>
      <c r="Q11" s="51">
        <f t="shared" si="0"/>
        <v>4176205414944.164</v>
      </c>
      <c r="R11" s="42">
        <f t="shared" si="0"/>
        <v>3850656533250.31</v>
      </c>
      <c r="S11" s="4"/>
    </row>
    <row r="12" spans="1:19" ht="15">
      <c r="A12" s="4"/>
      <c r="B12" s="9"/>
      <c r="C12" s="10"/>
      <c r="D12" s="12"/>
      <c r="E12" s="37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43"/>
      <c r="S12" s="4"/>
    </row>
    <row r="13" spans="1:19" ht="15.75" thickBot="1">
      <c r="A13" s="4"/>
      <c r="B13" s="9"/>
      <c r="C13" s="10"/>
      <c r="D13" s="25" t="s">
        <v>15</v>
      </c>
      <c r="E13" s="38">
        <f>E15+E23+E29+E33</f>
        <v>5920166818128</v>
      </c>
      <c r="F13" s="53">
        <f aca="true" t="shared" si="1" ref="F13:R13">F15+F23+F29+F33</f>
        <v>3900115304620.7397</v>
      </c>
      <c r="G13" s="53">
        <f t="shared" si="1"/>
        <v>1056588266105.0701</v>
      </c>
      <c r="H13" s="53">
        <f t="shared" si="1"/>
        <v>321262829930.0197</v>
      </c>
      <c r="I13" s="53">
        <f t="shared" si="1"/>
        <v>534727079597.52</v>
      </c>
      <c r="J13" s="53">
        <f t="shared" si="1"/>
        <v>269610612166.08</v>
      </c>
      <c r="K13" s="53">
        <f t="shared" si="1"/>
        <v>618705044989.94</v>
      </c>
      <c r="L13" s="53">
        <f t="shared" si="1"/>
        <v>236251314858.38</v>
      </c>
      <c r="M13" s="53">
        <f t="shared" si="1"/>
        <v>435894093482.65</v>
      </c>
      <c r="N13" s="53">
        <f t="shared" si="1"/>
        <v>199955988233.57</v>
      </c>
      <c r="O13" s="53">
        <f t="shared" si="1"/>
        <v>498536518580.72</v>
      </c>
      <c r="P13" s="53">
        <f t="shared" si="1"/>
        <v>173384664936.38</v>
      </c>
      <c r="Q13" s="53">
        <f t="shared" si="1"/>
        <v>2775715815372.164</v>
      </c>
      <c r="R13" s="44">
        <f t="shared" si="1"/>
        <v>2699649894496.31</v>
      </c>
      <c r="S13" s="4"/>
    </row>
    <row r="14" spans="1:19" ht="7.5" customHeight="1" thickTop="1">
      <c r="A14" s="4"/>
      <c r="B14" s="9"/>
      <c r="C14" s="10"/>
      <c r="D14" s="12"/>
      <c r="E14" s="37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45"/>
      <c r="S14" s="4"/>
    </row>
    <row r="15" spans="1:19" ht="15">
      <c r="A15" s="4"/>
      <c r="B15" s="9"/>
      <c r="C15" s="10"/>
      <c r="D15" s="26" t="s">
        <v>16</v>
      </c>
      <c r="E15" s="39">
        <f>SUM(E17:E21)</f>
        <v>5326031191183</v>
      </c>
      <c r="F15" s="55">
        <f aca="true" t="shared" si="2" ref="F15:R15">SUM(F17:F21)</f>
        <v>2714254417023</v>
      </c>
      <c r="G15" s="55">
        <f t="shared" si="2"/>
        <v>1026828554501</v>
      </c>
      <c r="H15" s="55">
        <f t="shared" si="2"/>
        <v>317093701401</v>
      </c>
      <c r="I15" s="55">
        <f t="shared" si="2"/>
        <v>514559303388</v>
      </c>
      <c r="J15" s="55">
        <f t="shared" si="2"/>
        <v>265331677246</v>
      </c>
      <c r="K15" s="55">
        <f t="shared" si="2"/>
        <v>597071447802</v>
      </c>
      <c r="L15" s="55">
        <f t="shared" si="2"/>
        <v>231426174497</v>
      </c>
      <c r="M15" s="55">
        <f t="shared" si="2"/>
        <v>412760414575</v>
      </c>
      <c r="N15" s="55">
        <f t="shared" si="2"/>
        <v>194281675371</v>
      </c>
      <c r="O15" s="55">
        <f t="shared" si="2"/>
        <v>474974220539</v>
      </c>
      <c r="P15" s="55">
        <f t="shared" si="2"/>
        <v>166649145665</v>
      </c>
      <c r="Q15" s="55">
        <f t="shared" si="2"/>
        <v>2299837250378</v>
      </c>
      <c r="R15" s="46">
        <f t="shared" si="2"/>
        <v>1539472042843</v>
      </c>
      <c r="S15" s="4"/>
    </row>
    <row r="16" spans="1:19" ht="7.5" customHeight="1">
      <c r="A16" s="4"/>
      <c r="B16" s="9"/>
      <c r="C16" s="10"/>
      <c r="D16" s="12"/>
      <c r="E16" s="37"/>
      <c r="F16" s="54"/>
      <c r="G16" s="54"/>
      <c r="H16" s="56"/>
      <c r="I16" s="54"/>
      <c r="J16" s="54"/>
      <c r="K16" s="54"/>
      <c r="L16" s="54"/>
      <c r="M16" s="54"/>
      <c r="N16" s="54"/>
      <c r="O16" s="54"/>
      <c r="P16" s="54"/>
      <c r="Q16" s="54"/>
      <c r="R16" s="45"/>
      <c r="S16" s="4"/>
    </row>
    <row r="17" spans="1:19" ht="15">
      <c r="A17" s="4"/>
      <c r="B17" s="9" t="s">
        <v>17</v>
      </c>
      <c r="C17" s="13" t="s">
        <v>18</v>
      </c>
      <c r="D17" s="12" t="s">
        <v>19</v>
      </c>
      <c r="E17" s="37">
        <v>701554484469</v>
      </c>
      <c r="F17" s="54">
        <v>27062801161</v>
      </c>
      <c r="G17" s="54">
        <v>701554484469</v>
      </c>
      <c r="H17" s="54">
        <v>27062801161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45"/>
      <c r="S17" s="4"/>
    </row>
    <row r="18" spans="1:19" ht="15">
      <c r="A18" s="4"/>
      <c r="B18" s="9" t="s">
        <v>17</v>
      </c>
      <c r="C18" s="13" t="s">
        <v>20</v>
      </c>
      <c r="D18" s="12" t="s">
        <v>21</v>
      </c>
      <c r="E18" s="37">
        <v>471280584801</v>
      </c>
      <c r="F18" s="54">
        <v>99525237312</v>
      </c>
      <c r="G18" s="54">
        <v>50386035800</v>
      </c>
      <c r="H18" s="54">
        <v>33489951556</v>
      </c>
      <c r="I18" s="54">
        <v>91187016800</v>
      </c>
      <c r="J18" s="54">
        <v>28924256151</v>
      </c>
      <c r="K18" s="54">
        <v>114134434800</v>
      </c>
      <c r="L18" s="54">
        <v>21867340372</v>
      </c>
      <c r="M18" s="54">
        <v>109170900800</v>
      </c>
      <c r="N18" s="54">
        <v>11870980455</v>
      </c>
      <c r="O18" s="54">
        <v>106402196601</v>
      </c>
      <c r="P18" s="54">
        <v>3372708778</v>
      </c>
      <c r="Q18" s="54">
        <v>0</v>
      </c>
      <c r="R18" s="45">
        <v>0</v>
      </c>
      <c r="S18" s="4"/>
    </row>
    <row r="19" spans="1:19" ht="15">
      <c r="A19" s="4"/>
      <c r="B19" s="9" t="s">
        <v>17</v>
      </c>
      <c r="C19" s="13" t="s">
        <v>22</v>
      </c>
      <c r="D19" s="12" t="s">
        <v>23</v>
      </c>
      <c r="E19" s="37">
        <v>2747915931900</v>
      </c>
      <c r="F19" s="54">
        <v>1851563587968</v>
      </c>
      <c r="G19" s="54">
        <v>274809370300</v>
      </c>
      <c r="H19" s="54">
        <v>203368612038</v>
      </c>
      <c r="I19" s="54">
        <v>221265419900</v>
      </c>
      <c r="J19" s="54">
        <v>187392432198</v>
      </c>
      <c r="K19" s="54">
        <v>304478475600</v>
      </c>
      <c r="L19" s="54">
        <v>164480464654</v>
      </c>
      <c r="M19" s="54">
        <v>303516189200</v>
      </c>
      <c r="N19" s="54">
        <v>141913142562</v>
      </c>
      <c r="O19" s="54">
        <v>238960248800</v>
      </c>
      <c r="P19" s="54">
        <v>124086764058</v>
      </c>
      <c r="Q19" s="54">
        <v>1404886228100</v>
      </c>
      <c r="R19" s="45">
        <v>1030322172458</v>
      </c>
      <c r="S19" s="4"/>
    </row>
    <row r="20" spans="1:19" ht="15">
      <c r="A20" s="4"/>
      <c r="B20" s="9" t="s">
        <v>17</v>
      </c>
      <c r="C20" s="13" t="s">
        <v>24</v>
      </c>
      <c r="D20" s="12" t="s">
        <v>25</v>
      </c>
      <c r="E20" s="37">
        <v>1397678900754</v>
      </c>
      <c r="F20" s="54">
        <v>724241958603</v>
      </c>
      <c r="G20" s="54">
        <v>0</v>
      </c>
      <c r="H20" s="54">
        <v>53167295974</v>
      </c>
      <c r="I20" s="54">
        <v>202030026111</v>
      </c>
      <c r="J20" s="54">
        <v>49008354828</v>
      </c>
      <c r="K20" s="54">
        <v>178383223444</v>
      </c>
      <c r="L20" s="54">
        <v>45069748868</v>
      </c>
      <c r="M20" s="54">
        <v>0</v>
      </c>
      <c r="N20" s="54">
        <v>40487172325</v>
      </c>
      <c r="O20" s="54">
        <v>129540368093</v>
      </c>
      <c r="P20" s="54">
        <v>39177375270</v>
      </c>
      <c r="Q20" s="54">
        <v>887725283106</v>
      </c>
      <c r="R20" s="45">
        <v>497332011338</v>
      </c>
      <c r="S20" s="4"/>
    </row>
    <row r="21" spans="1:19" ht="15">
      <c r="A21" s="4"/>
      <c r="B21" s="9" t="s">
        <v>17</v>
      </c>
      <c r="C21" s="13" t="s">
        <v>26</v>
      </c>
      <c r="D21" s="12" t="s">
        <v>27</v>
      </c>
      <c r="E21" s="37">
        <v>7601289259</v>
      </c>
      <c r="F21" s="54">
        <v>11860831979</v>
      </c>
      <c r="G21" s="54">
        <v>78663932</v>
      </c>
      <c r="H21" s="54">
        <v>5040672</v>
      </c>
      <c r="I21" s="54">
        <v>76840577</v>
      </c>
      <c r="J21" s="54">
        <v>6634069</v>
      </c>
      <c r="K21" s="54">
        <v>75313958</v>
      </c>
      <c r="L21" s="54">
        <v>8620603</v>
      </c>
      <c r="M21" s="54">
        <v>73324575</v>
      </c>
      <c r="N21" s="54">
        <v>10380029</v>
      </c>
      <c r="O21" s="54">
        <v>71407045</v>
      </c>
      <c r="P21" s="54">
        <v>12297559</v>
      </c>
      <c r="Q21" s="54">
        <v>7225739172</v>
      </c>
      <c r="R21" s="45">
        <v>11817859047</v>
      </c>
      <c r="S21" s="4"/>
    </row>
    <row r="22" spans="1:19" ht="7.5" customHeight="1">
      <c r="A22" s="4"/>
      <c r="B22" s="9"/>
      <c r="C22" s="13"/>
      <c r="D22" s="14"/>
      <c r="E22" s="40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47"/>
      <c r="S22" s="4"/>
    </row>
    <row r="23" spans="1:19" ht="15">
      <c r="A23" s="4"/>
      <c r="B23" s="9"/>
      <c r="C23" s="13"/>
      <c r="D23" s="26" t="s">
        <v>28</v>
      </c>
      <c r="E23" s="39">
        <f>SUM(E24:E27)</f>
        <v>24357675842</v>
      </c>
      <c r="F23" s="55">
        <f aca="true" t="shared" si="3" ref="F23:R23">SUM(F24:F27)</f>
        <v>11176875105</v>
      </c>
      <c r="G23" s="55">
        <f t="shared" si="3"/>
        <v>3207428909</v>
      </c>
      <c r="H23" s="55">
        <f t="shared" si="3"/>
        <v>896018531</v>
      </c>
      <c r="I23" s="55">
        <f t="shared" si="3"/>
        <v>750658748</v>
      </c>
      <c r="J23" s="55">
        <f t="shared" si="3"/>
        <v>892138876</v>
      </c>
      <c r="K23" s="55">
        <f t="shared" si="3"/>
        <v>748203574</v>
      </c>
      <c r="L23" s="55">
        <f t="shared" si="3"/>
        <v>856572748</v>
      </c>
      <c r="M23" s="55">
        <f t="shared" si="3"/>
        <v>745593801</v>
      </c>
      <c r="N23" s="55">
        <f t="shared" si="3"/>
        <v>821120318</v>
      </c>
      <c r="O23" s="55">
        <f t="shared" si="3"/>
        <v>742837102</v>
      </c>
      <c r="P23" s="55">
        <f t="shared" si="3"/>
        <v>785736497</v>
      </c>
      <c r="Q23" s="55">
        <f t="shared" si="3"/>
        <v>18162953708</v>
      </c>
      <c r="R23" s="46">
        <f t="shared" si="3"/>
        <v>6925288135</v>
      </c>
      <c r="S23" s="4"/>
    </row>
    <row r="24" spans="1:19" ht="7.5" customHeight="1">
      <c r="A24" s="4"/>
      <c r="B24" s="9"/>
      <c r="C24" s="13"/>
      <c r="D24" s="12"/>
      <c r="E24" s="37"/>
      <c r="F24" s="54"/>
      <c r="G24" s="54"/>
      <c r="H24" s="54"/>
      <c r="I24" s="52"/>
      <c r="J24" s="54"/>
      <c r="K24" s="52"/>
      <c r="L24" s="54"/>
      <c r="M24" s="54"/>
      <c r="N24" s="54"/>
      <c r="O24" s="54"/>
      <c r="P24" s="54"/>
      <c r="Q24" s="54"/>
      <c r="R24" s="45"/>
      <c r="S24" s="4"/>
    </row>
    <row r="25" spans="1:19" ht="15">
      <c r="A25" s="4"/>
      <c r="B25" s="9" t="s">
        <v>29</v>
      </c>
      <c r="C25" s="13" t="s">
        <v>30</v>
      </c>
      <c r="D25" s="12" t="s">
        <v>31</v>
      </c>
      <c r="E25" s="37">
        <v>12058028592</v>
      </c>
      <c r="F25" s="54">
        <v>4642713862</v>
      </c>
      <c r="G25" s="54">
        <v>1097907697</v>
      </c>
      <c r="H25" s="54">
        <v>546799505</v>
      </c>
      <c r="I25" s="54">
        <v>724233844</v>
      </c>
      <c r="J25" s="54">
        <v>507942850</v>
      </c>
      <c r="K25" s="54">
        <v>724233844</v>
      </c>
      <c r="L25" s="54">
        <v>473525648</v>
      </c>
      <c r="M25" s="54">
        <v>724233844</v>
      </c>
      <c r="N25" s="54">
        <v>439108447</v>
      </c>
      <c r="O25" s="54">
        <v>724233844</v>
      </c>
      <c r="P25" s="54">
        <v>404691245</v>
      </c>
      <c r="Q25" s="54">
        <v>8063185519</v>
      </c>
      <c r="R25" s="45">
        <v>2270646167</v>
      </c>
      <c r="S25" s="4"/>
    </row>
    <row r="26" spans="1:19" ht="15">
      <c r="A26" s="4"/>
      <c r="B26" s="9" t="s">
        <v>29</v>
      </c>
      <c r="C26" s="13" t="s">
        <v>32</v>
      </c>
      <c r="D26" s="12" t="s">
        <v>33</v>
      </c>
      <c r="E26" s="37">
        <v>11419189955</v>
      </c>
      <c r="F26" s="54">
        <v>5504580167</v>
      </c>
      <c r="G26" s="54">
        <v>2080865125</v>
      </c>
      <c r="H26" s="54">
        <v>310071005</v>
      </c>
      <c r="I26" s="54">
        <v>0</v>
      </c>
      <c r="J26" s="54">
        <v>346300611</v>
      </c>
      <c r="K26" s="54">
        <v>0</v>
      </c>
      <c r="L26" s="54">
        <v>346300611</v>
      </c>
      <c r="M26" s="54">
        <v>0</v>
      </c>
      <c r="N26" s="54">
        <v>346300611</v>
      </c>
      <c r="O26" s="54">
        <v>0</v>
      </c>
      <c r="P26" s="54">
        <v>346300611</v>
      </c>
      <c r="Q26" s="54">
        <v>9338324830</v>
      </c>
      <c r="R26" s="45">
        <v>3809306718</v>
      </c>
      <c r="S26" s="4"/>
    </row>
    <row r="27" spans="1:19" ht="15">
      <c r="A27" s="4"/>
      <c r="B27" s="9" t="s">
        <v>29</v>
      </c>
      <c r="C27" s="13" t="s">
        <v>34</v>
      </c>
      <c r="D27" s="12" t="s">
        <v>35</v>
      </c>
      <c r="E27" s="37">
        <v>880457295</v>
      </c>
      <c r="F27" s="54">
        <v>1029581076</v>
      </c>
      <c r="G27" s="54">
        <v>28656087</v>
      </c>
      <c r="H27" s="54">
        <v>39148021</v>
      </c>
      <c r="I27" s="54">
        <v>26424904</v>
      </c>
      <c r="J27" s="54">
        <v>37895415</v>
      </c>
      <c r="K27" s="54">
        <v>23969730</v>
      </c>
      <c r="L27" s="54">
        <v>36746489</v>
      </c>
      <c r="M27" s="54">
        <v>21359957</v>
      </c>
      <c r="N27" s="54">
        <v>35711260</v>
      </c>
      <c r="O27" s="54">
        <v>18603258</v>
      </c>
      <c r="P27" s="54">
        <v>34744641</v>
      </c>
      <c r="Q27" s="54">
        <v>761443359</v>
      </c>
      <c r="R27" s="45">
        <v>845335250</v>
      </c>
      <c r="S27" s="4"/>
    </row>
    <row r="28" spans="1:19" ht="7.5" customHeight="1">
      <c r="A28" s="4"/>
      <c r="B28" s="9"/>
      <c r="C28" s="13"/>
      <c r="D28" s="15"/>
      <c r="E28" s="37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47"/>
      <c r="S28" s="4"/>
    </row>
    <row r="29" spans="1:19" ht="15">
      <c r="A29" s="4"/>
      <c r="B29" s="9"/>
      <c r="C29" s="13"/>
      <c r="D29" s="26" t="s">
        <v>36</v>
      </c>
      <c r="E29" s="39">
        <f>SUM(E30:E31)</f>
        <v>297207646268</v>
      </c>
      <c r="F29" s="55">
        <f aca="true" t="shared" si="4" ref="F29:R29">SUM(F30:F31)</f>
        <v>1161765408486.76</v>
      </c>
      <c r="G29" s="55">
        <f t="shared" si="4"/>
        <v>3245767521.88</v>
      </c>
      <c r="H29" s="55">
        <f t="shared" si="4"/>
        <v>314883042.03999996</v>
      </c>
      <c r="I29" s="55">
        <f t="shared" si="4"/>
        <v>4510806518.52</v>
      </c>
      <c r="J29" s="55">
        <f t="shared" si="4"/>
        <v>750225648.08</v>
      </c>
      <c r="K29" s="55">
        <f t="shared" si="4"/>
        <v>5816828738.940001</v>
      </c>
      <c r="L29" s="55">
        <f t="shared" si="4"/>
        <v>1429647973.3799999</v>
      </c>
      <c r="M29" s="55">
        <f t="shared" si="4"/>
        <v>7228214508.65</v>
      </c>
      <c r="N29" s="55">
        <f t="shared" si="4"/>
        <v>2411923659.5699997</v>
      </c>
      <c r="O29" s="55">
        <f t="shared" si="4"/>
        <v>8343752764.719999</v>
      </c>
      <c r="P29" s="55">
        <f t="shared" si="4"/>
        <v>3606164645.38</v>
      </c>
      <c r="Q29" s="55">
        <f t="shared" si="4"/>
        <v>268062276215.08002</v>
      </c>
      <c r="R29" s="46">
        <f t="shared" si="4"/>
        <v>1153252563518.31</v>
      </c>
      <c r="S29" s="4"/>
    </row>
    <row r="30" spans="1:19" ht="15">
      <c r="A30" s="4"/>
      <c r="B30" s="9" t="s">
        <v>29</v>
      </c>
      <c r="C30" s="13"/>
      <c r="D30" s="12" t="s">
        <v>37</v>
      </c>
      <c r="E30" s="37">
        <v>136127441816</v>
      </c>
      <c r="F30" s="54">
        <v>245771249252.63</v>
      </c>
      <c r="G30" s="54">
        <v>2353037594</v>
      </c>
      <c r="H30" s="54">
        <v>198630638.26</v>
      </c>
      <c r="I30" s="54">
        <v>3316294055.96</v>
      </c>
      <c r="J30" s="54">
        <v>498760701.56</v>
      </c>
      <c r="K30" s="54">
        <v>4080544253.51</v>
      </c>
      <c r="L30" s="54">
        <v>903125742.42</v>
      </c>
      <c r="M30" s="54">
        <v>4821576725.46</v>
      </c>
      <c r="N30" s="54">
        <v>1441169758.79</v>
      </c>
      <c r="O30" s="54">
        <v>5329869137.37</v>
      </c>
      <c r="P30" s="54">
        <v>2053194943.4</v>
      </c>
      <c r="Q30" s="54">
        <v>116226120049.42</v>
      </c>
      <c r="R30" s="45">
        <v>240676367468.2</v>
      </c>
      <c r="S30" s="4"/>
    </row>
    <row r="31" spans="1:19" ht="15">
      <c r="A31" s="4"/>
      <c r="B31" s="9" t="s">
        <v>29</v>
      </c>
      <c r="C31" s="13"/>
      <c r="D31" s="17" t="s">
        <v>38</v>
      </c>
      <c r="E31" s="37">
        <v>161080204452</v>
      </c>
      <c r="F31" s="54">
        <v>915994159234.13</v>
      </c>
      <c r="G31" s="54">
        <v>892729927.88</v>
      </c>
      <c r="H31" s="54">
        <v>116252403.78</v>
      </c>
      <c r="I31" s="54">
        <v>1194512462.56</v>
      </c>
      <c r="J31" s="54">
        <v>251464946.52</v>
      </c>
      <c r="K31" s="54">
        <v>1736284485.43</v>
      </c>
      <c r="L31" s="54">
        <v>526522230.96</v>
      </c>
      <c r="M31" s="54">
        <v>2406637783.19</v>
      </c>
      <c r="N31" s="54">
        <v>970753900.78</v>
      </c>
      <c r="O31" s="54">
        <v>3013883627.35</v>
      </c>
      <c r="P31" s="54">
        <v>1552969701.98</v>
      </c>
      <c r="Q31" s="54">
        <v>151836156165.66</v>
      </c>
      <c r="R31" s="45">
        <v>912576196050.11</v>
      </c>
      <c r="S31" s="4"/>
    </row>
    <row r="32" spans="1:19" ht="15">
      <c r="A32" s="4"/>
      <c r="B32" s="9"/>
      <c r="C32" s="13"/>
      <c r="D32" s="17"/>
      <c r="E32" s="37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45"/>
      <c r="S32" s="4"/>
    </row>
    <row r="33" spans="1:19" ht="15">
      <c r="A33" s="4"/>
      <c r="B33" s="9"/>
      <c r="C33" s="13"/>
      <c r="D33" s="26" t="s">
        <v>39</v>
      </c>
      <c r="E33" s="39">
        <f>SUM(E34:E36)</f>
        <v>272570304835</v>
      </c>
      <c r="F33" s="55">
        <f aca="true" t="shared" si="5" ref="F33:R33">SUM(F34:F36)</f>
        <v>12918604005.97975</v>
      </c>
      <c r="G33" s="55">
        <f t="shared" si="5"/>
        <v>23306515173.190002</v>
      </c>
      <c r="H33" s="55">
        <f t="shared" si="5"/>
        <v>2958226955.97975</v>
      </c>
      <c r="I33" s="55">
        <f t="shared" si="5"/>
        <v>14906310943</v>
      </c>
      <c r="J33" s="55">
        <f t="shared" si="5"/>
        <v>2636570396</v>
      </c>
      <c r="K33" s="55">
        <f t="shared" si="5"/>
        <v>15068564875</v>
      </c>
      <c r="L33" s="55">
        <f t="shared" si="5"/>
        <v>2538919640</v>
      </c>
      <c r="M33" s="55">
        <f t="shared" si="5"/>
        <v>15159870598</v>
      </c>
      <c r="N33" s="55">
        <f t="shared" si="5"/>
        <v>2441268885</v>
      </c>
      <c r="O33" s="55">
        <f t="shared" si="5"/>
        <v>14475708175</v>
      </c>
      <c r="P33" s="55">
        <f t="shared" si="5"/>
        <v>2343618129</v>
      </c>
      <c r="Q33" s="55">
        <f t="shared" si="5"/>
        <v>189653335071.084</v>
      </c>
      <c r="R33" s="46">
        <f t="shared" si="5"/>
        <v>0</v>
      </c>
      <c r="S33" s="4"/>
    </row>
    <row r="34" spans="1:19" ht="7.5" customHeight="1">
      <c r="A34" s="4"/>
      <c r="B34" s="9"/>
      <c r="C34" s="13"/>
      <c r="D34" s="16"/>
      <c r="E34" s="37"/>
      <c r="F34" s="54"/>
      <c r="G34" s="56"/>
      <c r="H34" s="56"/>
      <c r="I34" s="56"/>
      <c r="J34" s="56"/>
      <c r="K34" s="56"/>
      <c r="L34" s="56"/>
      <c r="M34" s="56"/>
      <c r="N34" s="56"/>
      <c r="O34" s="56"/>
      <c r="P34" s="54"/>
      <c r="Q34" s="54"/>
      <c r="R34" s="45"/>
      <c r="S34" s="4"/>
    </row>
    <row r="35" spans="1:19" ht="15">
      <c r="A35" s="4"/>
      <c r="B35" s="9" t="s">
        <v>40</v>
      </c>
      <c r="C35" s="13" t="s">
        <v>41</v>
      </c>
      <c r="D35" s="12" t="s">
        <v>42</v>
      </c>
      <c r="E35" s="37">
        <v>127432857736</v>
      </c>
      <c r="F35" s="54">
        <v>12694598201</v>
      </c>
      <c r="G35" s="54">
        <v>4247761925</v>
      </c>
      <c r="H35" s="54">
        <v>2734221151</v>
      </c>
      <c r="I35" s="54">
        <v>4247761925</v>
      </c>
      <c r="J35" s="54">
        <v>2636570396</v>
      </c>
      <c r="K35" s="54">
        <v>4247761925</v>
      </c>
      <c r="L35" s="54">
        <v>2538919640</v>
      </c>
      <c r="M35" s="54">
        <v>4247761925</v>
      </c>
      <c r="N35" s="54">
        <v>2441268885</v>
      </c>
      <c r="O35" s="54">
        <v>4247761925</v>
      </c>
      <c r="P35" s="54">
        <v>2343618129</v>
      </c>
      <c r="Q35" s="54">
        <v>106194048111</v>
      </c>
      <c r="R35" s="45">
        <v>0</v>
      </c>
      <c r="S35" s="4"/>
    </row>
    <row r="36" spans="1:19" ht="15">
      <c r="A36" s="4"/>
      <c r="B36" s="9" t="s">
        <v>43</v>
      </c>
      <c r="C36" s="18" t="s">
        <v>44</v>
      </c>
      <c r="D36" s="12" t="s">
        <v>45</v>
      </c>
      <c r="E36" s="37">
        <v>145137447099</v>
      </c>
      <c r="F36" s="54">
        <v>224005804.97975004</v>
      </c>
      <c r="G36" s="54">
        <v>19058753248.190002</v>
      </c>
      <c r="H36" s="54">
        <v>224005804.97975004</v>
      </c>
      <c r="I36" s="54">
        <v>10658549018</v>
      </c>
      <c r="J36" s="54">
        <v>0</v>
      </c>
      <c r="K36" s="54">
        <v>10820802950</v>
      </c>
      <c r="L36" s="54">
        <v>0</v>
      </c>
      <c r="M36" s="54">
        <v>10912108673</v>
      </c>
      <c r="N36" s="54">
        <v>0</v>
      </c>
      <c r="O36" s="54">
        <v>10227946250</v>
      </c>
      <c r="P36" s="54">
        <v>0</v>
      </c>
      <c r="Q36" s="54">
        <v>83459286960.08401</v>
      </c>
      <c r="R36" s="45">
        <v>0</v>
      </c>
      <c r="S36" s="4"/>
    </row>
    <row r="37" spans="1:19" ht="15">
      <c r="A37" s="4"/>
      <c r="B37" s="9"/>
      <c r="C37" s="18"/>
      <c r="D37" s="12"/>
      <c r="E37" s="37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45"/>
      <c r="S37" s="4"/>
    </row>
    <row r="38" spans="1:19" ht="7.5" customHeight="1">
      <c r="A38" s="4"/>
      <c r="B38" s="19"/>
      <c r="C38" s="10"/>
      <c r="D38" s="12"/>
      <c r="E38" s="37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45"/>
      <c r="S38" s="4"/>
    </row>
    <row r="39" spans="1:19" ht="15.75" thickBot="1">
      <c r="A39" s="4"/>
      <c r="B39" s="19"/>
      <c r="C39" s="10"/>
      <c r="D39" s="25" t="s">
        <v>46</v>
      </c>
      <c r="E39" s="38">
        <f>SUM(E40:E43)</f>
        <v>1802018722987</v>
      </c>
      <c r="F39" s="53">
        <f aca="true" t="shared" si="6" ref="F39:R39">SUM(F40:F43)</f>
        <v>1512666171842</v>
      </c>
      <c r="G39" s="53">
        <f t="shared" si="6"/>
        <v>43424868010</v>
      </c>
      <c r="H39" s="53">
        <f t="shared" si="6"/>
        <v>75680698775</v>
      </c>
      <c r="I39" s="53">
        <f t="shared" si="6"/>
        <v>87050300909</v>
      </c>
      <c r="J39" s="53">
        <f t="shared" si="6"/>
        <v>76581861233</v>
      </c>
      <c r="K39" s="53">
        <f t="shared" si="6"/>
        <v>52325492709</v>
      </c>
      <c r="L39" s="53">
        <f t="shared" si="6"/>
        <v>72762806995</v>
      </c>
      <c r="M39" s="53">
        <f t="shared" si="6"/>
        <v>106384668919</v>
      </c>
      <c r="N39" s="53">
        <f t="shared" si="6"/>
        <v>70027542407</v>
      </c>
      <c r="O39" s="53">
        <f t="shared" si="6"/>
        <v>112343792868</v>
      </c>
      <c r="P39" s="53">
        <f t="shared" si="6"/>
        <v>66606623678</v>
      </c>
      <c r="Q39" s="53">
        <f t="shared" si="6"/>
        <v>1400489599572</v>
      </c>
      <c r="R39" s="44">
        <f t="shared" si="6"/>
        <v>1151006638754</v>
      </c>
      <c r="S39" s="4"/>
    </row>
    <row r="40" spans="1:19" ht="7.5" customHeight="1" thickTop="1">
      <c r="A40" s="4"/>
      <c r="B40" s="19"/>
      <c r="C40" s="10"/>
      <c r="D40" s="12"/>
      <c r="E40" s="37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45"/>
      <c r="S40" s="4"/>
    </row>
    <row r="41" spans="1:19" ht="15">
      <c r="A41" s="4"/>
      <c r="B41" s="9" t="s">
        <v>47</v>
      </c>
      <c r="C41" s="10"/>
      <c r="D41" s="12" t="s">
        <v>48</v>
      </c>
      <c r="E41" s="37">
        <v>1248275540122</v>
      </c>
      <c r="F41" s="54">
        <v>1351377528204</v>
      </c>
      <c r="G41" s="54">
        <v>13997626034</v>
      </c>
      <c r="H41" s="54">
        <v>56764239130</v>
      </c>
      <c r="I41" s="54">
        <v>69933459519</v>
      </c>
      <c r="J41" s="54">
        <v>56287952889</v>
      </c>
      <c r="K41" s="54">
        <v>35833813492</v>
      </c>
      <c r="L41" s="54">
        <v>53449699449</v>
      </c>
      <c r="M41" s="54">
        <v>51151112624</v>
      </c>
      <c r="N41" s="54">
        <v>52170470707</v>
      </c>
      <c r="O41" s="54">
        <v>91561846195</v>
      </c>
      <c r="P41" s="54">
        <v>50450900679</v>
      </c>
      <c r="Q41" s="54">
        <v>985797682258</v>
      </c>
      <c r="R41" s="45">
        <v>1082254265350</v>
      </c>
      <c r="S41" s="4"/>
    </row>
    <row r="42" spans="1:19" ht="15">
      <c r="A42" s="4"/>
      <c r="B42" s="9" t="s">
        <v>49</v>
      </c>
      <c r="C42" s="10"/>
      <c r="D42" s="12" t="s">
        <v>50</v>
      </c>
      <c r="E42" s="37">
        <v>43277229996</v>
      </c>
      <c r="F42" s="54">
        <v>9137562012</v>
      </c>
      <c r="G42" s="54">
        <v>3623568771</v>
      </c>
      <c r="H42" s="54">
        <v>1274644459</v>
      </c>
      <c r="I42" s="54">
        <v>3895996928</v>
      </c>
      <c r="J42" s="54">
        <v>1418651283</v>
      </c>
      <c r="K42" s="54">
        <v>4020782545</v>
      </c>
      <c r="L42" s="54">
        <v>1279973275</v>
      </c>
      <c r="M42" s="54">
        <v>4000096887</v>
      </c>
      <c r="N42" s="54">
        <v>1017597279</v>
      </c>
      <c r="O42" s="54">
        <v>3874080887</v>
      </c>
      <c r="P42" s="54">
        <v>851224858</v>
      </c>
      <c r="Q42" s="54">
        <v>23862703978</v>
      </c>
      <c r="R42" s="45">
        <v>3295470858</v>
      </c>
      <c r="S42" s="4"/>
    </row>
    <row r="43" spans="1:19" ht="15">
      <c r="A43" s="4"/>
      <c r="B43" s="20" t="s">
        <v>51</v>
      </c>
      <c r="C43" s="21"/>
      <c r="D43" s="22" t="s">
        <v>52</v>
      </c>
      <c r="E43" s="41">
        <v>510465952869</v>
      </c>
      <c r="F43" s="57">
        <v>152151081626</v>
      </c>
      <c r="G43" s="57">
        <v>25803673205</v>
      </c>
      <c r="H43" s="57">
        <v>17641815186</v>
      </c>
      <c r="I43" s="57">
        <v>13220844462</v>
      </c>
      <c r="J43" s="57">
        <v>18875257061</v>
      </c>
      <c r="K43" s="57">
        <v>12470896672</v>
      </c>
      <c r="L43" s="57">
        <v>18033134271</v>
      </c>
      <c r="M43" s="57">
        <v>51233459408</v>
      </c>
      <c r="N43" s="57">
        <v>16839474421</v>
      </c>
      <c r="O43" s="57">
        <v>16907865786</v>
      </c>
      <c r="P43" s="57">
        <v>15304498141</v>
      </c>
      <c r="Q43" s="57">
        <v>390829213336</v>
      </c>
      <c r="R43" s="48">
        <v>65456902546</v>
      </c>
      <c r="S43" s="4"/>
    </row>
    <row r="44" spans="1:19" ht="15">
      <c r="A44" s="4"/>
      <c r="B44" s="23" t="s">
        <v>8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4"/>
    </row>
    <row r="45" spans="1:19" ht="15">
      <c r="A45" s="4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4"/>
    </row>
    <row r="46" ht="15"/>
  </sheetData>
  <sheetProtection/>
  <mergeCells count="17">
    <mergeCell ref="B6:R6"/>
    <mergeCell ref="B2:R2"/>
    <mergeCell ref="B3:R3"/>
    <mergeCell ref="B4:R4"/>
    <mergeCell ref="B5:R5"/>
    <mergeCell ref="O8:P8"/>
    <mergeCell ref="Q8:R8"/>
    <mergeCell ref="B7:B9"/>
    <mergeCell ref="C7:C9"/>
    <mergeCell ref="D7:D9"/>
    <mergeCell ref="E7:E9"/>
    <mergeCell ref="F7:F9"/>
    <mergeCell ref="G7:R7"/>
    <mergeCell ref="G8:H8"/>
    <mergeCell ref="I8:J8"/>
    <mergeCell ref="K8:L8"/>
    <mergeCell ref="M8:N8"/>
  </mergeCells>
  <printOptions horizontalCentered="1"/>
  <pageMargins left="0.4724409448818898" right="0.4724409448818898" top="0.984251968503937" bottom="0.7874015748031497" header="0.5905511811023623" footer="0.5905511811023623"/>
  <pageSetup fitToHeight="1" fitToWidth="1" horizontalDpi="600" verticalDpi="600" orientation="landscape" paperSize="190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2018-04-21T19:59:17Z</cp:lastPrinted>
  <dcterms:created xsi:type="dcterms:W3CDTF">2016-03-22T00:16:57Z</dcterms:created>
  <dcterms:modified xsi:type="dcterms:W3CDTF">2018-04-21T20:00:34Z</dcterms:modified>
  <cp:category/>
  <cp:version/>
  <cp:contentType/>
  <cp:contentStatus/>
</cp:coreProperties>
</file>