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CPIPP" sheetId="1" r:id="rId1"/>
  </sheets>
  <definedNames>
    <definedName name="_xlnm.Print_Area" localSheetId="0">'CPIPP'!$B$1:$M$256</definedName>
    <definedName name="FORM">'CPIPP'!$A$55</definedName>
    <definedName name="_xlnm.Print_Titles" localSheetId="0">'CPIPP'!$1:$9</definedName>
  </definedNames>
  <calcPr fullCalcOnLoad="1"/>
</workbook>
</file>

<file path=xl/sharedStrings.xml><?xml version="1.0" encoding="utf-8"?>
<sst xmlns="http://schemas.openxmlformats.org/spreadsheetml/2006/main" count="270" uniqueCount="268">
  <si>
    <t>*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</si>
  <si>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</si>
  <si>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</si>
  <si>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</si>
  <si>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</si>
  <si>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</si>
  <si>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</si>
  <si>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</si>
  <si>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</si>
  <si>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</si>
  <si>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</si>
  <si>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LT 406 Red Asociada a Tuxpan II, III y IV</t>
  </si>
  <si>
    <t>CCI Baja California Sur I</t>
  </si>
  <si>
    <t>LT 1012 Red de Transmisión Asociada a la CCC Baja California</t>
  </si>
  <si>
    <t>CC Hermosillo Conversión de TG a CC</t>
  </si>
  <si>
    <t>RM Altamira</t>
  </si>
  <si>
    <t>RM Botello</t>
  </si>
  <si>
    <t>RM Punta Prieta</t>
  </si>
  <si>
    <t>SLT 709 Sistemas Sur</t>
  </si>
  <si>
    <t>CC Conversión El Encino de TG a CC</t>
  </si>
  <si>
    <t>CCI Baja California Sur II</t>
  </si>
  <si>
    <t>RM CT Francisco Pérez Ríos Unidad 5</t>
  </si>
  <si>
    <t>RM CT Pdte. Plutarco Elías Calles Unidades 1 y 2</t>
  </si>
  <si>
    <t>SLT 801 Altiplano</t>
  </si>
  <si>
    <t>SLT 806 Bajío</t>
  </si>
  <si>
    <t>SE 911 Noreste</t>
  </si>
  <si>
    <t>SE 912 División Oriente</t>
  </si>
  <si>
    <t>SE 915 Occidental</t>
  </si>
  <si>
    <t>SLT 901 Pacífico</t>
  </si>
  <si>
    <t>SLT 902 Istmo</t>
  </si>
  <si>
    <t>SLT 903 Cabo - Norte</t>
  </si>
  <si>
    <t>SE 1005 Noroeste</t>
  </si>
  <si>
    <t>RM CT Francisco Pérez Ríos Unidades 1 y 2</t>
  </si>
  <si>
    <t>RM CCC Samalayuca II</t>
  </si>
  <si>
    <t>RM CCC Huinalá II</t>
  </si>
  <si>
    <t>SLT 1002 Compensación y Transmisión Noreste - Sureste</t>
  </si>
  <si>
    <t>CC San Lorenzo Conversión de TG a CC</t>
  </si>
  <si>
    <t>LT Red de Transmisión Asociada a la CE La Venta III</t>
  </si>
  <si>
    <t>RM CT Punta Prieta Unidad 2</t>
  </si>
  <si>
    <t>SE 1121 Baja California</t>
  </si>
  <si>
    <t>SLT 1118 Transmisión y Transformación del Norte</t>
  </si>
  <si>
    <t>RM CCC El Sauz Paquete 1</t>
  </si>
  <si>
    <t>CG Los Humeros II</t>
  </si>
  <si>
    <t>SLT 1303 Transmisión y Transformación Baja - Noroeste</t>
  </si>
  <si>
    <t>RM Francisco Pérez Ríos</t>
  </si>
  <si>
    <t>CC Monterrey II</t>
  </si>
  <si>
    <t>TOTAL</t>
  </si>
  <si>
    <t>Cierres Totales</t>
  </si>
  <si>
    <t>Cierres Parciales</t>
  </si>
  <si>
    <t>Las sumas de los parciales pueden no coincidir debido al redondeo.</t>
  </si>
  <si>
    <t>LT 414 Norte-Occidental</t>
  </si>
  <si>
    <t>LT Red Asociada de la Central Tamazunchale</t>
  </si>
  <si>
    <t>LT 609 Transmisión Noroeste - Occidental</t>
  </si>
  <si>
    <t>RM Dos Bocas</t>
  </si>
  <si>
    <t>RFO Red de Fibra Óptica Proyecto Sur</t>
  </si>
  <si>
    <t>RM Infiernillo</t>
  </si>
  <si>
    <t>LT Red de Transmisión asociada a la CC Agua Prieta II</t>
  </si>
  <si>
    <t>RM CT Puerto Libertad Unidades 2 y 3</t>
  </si>
  <si>
    <t>SE 1129 Compensación redes</t>
  </si>
  <si>
    <t>SLT 1112 Transmisión y Transformación del Noroeste</t>
  </si>
  <si>
    <t>SE 1206 Conversión a 400 kV de la LT Mazatlán II - La Higuera</t>
  </si>
  <si>
    <t>LT Red de Transmisión asociada a la CI Guerrero Negro III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</si>
  <si>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</si>
  <si>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</si>
  <si>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</si>
  <si>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CG Los Azufres III (Fase I)</t>
  </si>
  <si>
    <t xml:space="preserve"> </t>
  </si>
  <si>
    <t>CUENTA PÚBLICA 2016</t>
  </si>
  <si>
    <t>(Millones de Pesos de 2016)</t>
  </si>
  <si>
    <r>
      <t xml:space="preserve">COMISIÓN FEDERAL DE ELECTRICIDAD </t>
    </r>
    <r>
      <rPr>
        <vertAlign val="superscript"/>
        <sz val="8"/>
        <rFont val="Soberana Sans"/>
        <family val="3"/>
      </rPr>
      <t>1/</t>
    </r>
  </si>
  <si>
    <t>NO.</t>
  </si>
  <si>
    <t>NOMBRE DEL PROYECTO</t>
  </si>
  <si>
    <t>COSTO DE</t>
  </si>
  <si>
    <t>CIERRE</t>
  </si>
  <si>
    <t>AMORTIZACIÓN EJERCIDA</t>
  </si>
  <si>
    <t>HASTA 2015</t>
  </si>
  <si>
    <t>EN 2016</t>
  </si>
  <si>
    <t>SUMA</t>
  </si>
  <si>
    <t>REAL</t>
  </si>
  <si>
    <t>LEGAL</t>
  </si>
  <si>
    <t>CONTINGENTE</t>
  </si>
  <si>
    <t>PASIVO DIRECTO</t>
  </si>
  <si>
    <t>PASIVO</t>
  </si>
  <si>
    <t>CG Los Azufres II y Campo Geotérmico      1_/</t>
  </si>
  <si>
    <t>LT Manuel Moreno Torres Red Asociada (2a. Etapa)     1_/</t>
  </si>
  <si>
    <t>LT 610 Transmisión Noroeste - Norte     1_/</t>
  </si>
  <si>
    <t>LT 613 SubTransmisión Occidental     1_/</t>
  </si>
  <si>
    <t>CCI CI Guerrero Negro III</t>
  </si>
  <si>
    <t>SE 1903 Subestaciones Norte - Noreste</t>
  </si>
  <si>
    <t>SE 1901 Subestaciones de Baja California</t>
  </si>
  <si>
    <t>SLT 2021 Reducción de Pérdidas de Energía en Distribución  (3A. Fase)</t>
  </si>
  <si>
    <t>1_/ Proyectos financiados en pesos y  dólares de Estados Unidos de América</t>
  </si>
  <si>
    <t>*  El tipo de cambio utilizado es de 20.7314 al cierre de diciembre de 2016.</t>
  </si>
  <si>
    <t>Fuente: Comisión Federal de Electricidad</t>
  </si>
  <si>
    <t>SLT 1920 Subestaciones y Líneas de Distribución</t>
  </si>
  <si>
    <t>Nota: Los Costos de Cierre parcial representan una fracción del costo total de proyecto, el cual puede estar compuesto de varias fases, obras o unidades; una vez terminados se entregan a Comisión Federal de Electricidad para que las haga entrar en operación, independientemente de que aún quedan obras por culminar del mismo proyecto.</t>
  </si>
  <si>
    <t>CG Cerro Prieto IV     2_/</t>
  </si>
  <si>
    <t>CC Chihuahua    2_/</t>
  </si>
  <si>
    <t>CCI Guerrero Negro II      2_/</t>
  </si>
  <si>
    <t>CD Puerto San Carlos II      2_/</t>
  </si>
  <si>
    <t>CC Rosarito III (Unidades 8 y 9)     2_/</t>
  </si>
  <si>
    <t>CT Samalayuca II      2_/</t>
  </si>
  <si>
    <t>LT 211 Cable Submarino       2_/</t>
  </si>
  <si>
    <t>LT 214 y 215 Sureste-Peninsular     2_/</t>
  </si>
  <si>
    <t>LT 216 y 217 Noroeste      2_/</t>
  </si>
  <si>
    <t>SE 212 y 213 SF6 Potencia y Distribución      2_/</t>
  </si>
  <si>
    <t>SE 218 Noroeste      2_/</t>
  </si>
  <si>
    <t>SE 219 Sureste - Peninsular      2_/</t>
  </si>
  <si>
    <t>SE 220 Oriental - Centro      2_/</t>
  </si>
  <si>
    <t>SE 221 Occidental      2_/</t>
  </si>
  <si>
    <t>LT 301 Centro     2_/</t>
  </si>
  <si>
    <t>LT 302 Sureste      2_/</t>
  </si>
  <si>
    <t>LT 303 Ixtapa - Pie de la Cuesta     2_/</t>
  </si>
  <si>
    <t>LT 304 Noroeste       2_/</t>
  </si>
  <si>
    <t>SE 305 Centro-Oriente      2_/</t>
  </si>
  <si>
    <t>SE 306 Sureste      2_/</t>
  </si>
  <si>
    <t>SE 307 Noreste     2_/</t>
  </si>
  <si>
    <t>SE 308 Noroeste      2_/</t>
  </si>
  <si>
    <t>CH Manuel Moreno Torres (2a Etapa)     1_/</t>
  </si>
  <si>
    <t>LT 407 Red Asociada a Altamira II, III y IV     1_/</t>
  </si>
  <si>
    <t>LT 408 Naco-Nogales - Área Noroeste     2_/</t>
  </si>
  <si>
    <t>LT 411 Sistema Nacional     1_/</t>
  </si>
  <si>
    <t>SE 401 Occidental - Central      2_/</t>
  </si>
  <si>
    <t>SE 402 Oriental - Peninsular      1_/    2_/</t>
  </si>
  <si>
    <t>SE 403 Noreste      2_/</t>
  </si>
  <si>
    <t>SE 404 Noroeste-Norte            2_/</t>
  </si>
  <si>
    <t>SE 405 Compensación Alta Tensión     2_/</t>
  </si>
  <si>
    <t>SE 410 Sistema Nacional      2_/</t>
  </si>
  <si>
    <t>CC El Sauz Conversión de TG a CC      1_/</t>
  </si>
  <si>
    <t>LT 502 Oriental - Norte     1_/     2_/</t>
  </si>
  <si>
    <t>LT 506 Saltillo - Cañada     1_/</t>
  </si>
  <si>
    <t xml:space="preserve">LT Red Asociada de la Central Río Bravo III </t>
  </si>
  <si>
    <t>SE 412 Compensación Norte      2_/</t>
  </si>
  <si>
    <t>SE 413 Noroeste - Occidental      1_/</t>
  </si>
  <si>
    <t>SE 503 Oriental      2_/</t>
  </si>
  <si>
    <t>SE 504 Norte - Occidental      1_/       2_/</t>
  </si>
  <si>
    <t>LT 612 SubTransmisión Norte - Noreste     1_/     2_/</t>
  </si>
  <si>
    <t>LT 614 SubTransmisión Oriental      1_/    2_/</t>
  </si>
  <si>
    <t>LT 615 SubTransmisión Peninsular     2_/</t>
  </si>
  <si>
    <t>LT Red Asociada de Transmisión de la CCI Baja California Sur I     1_/     2_/</t>
  </si>
  <si>
    <t>SE 607 Sistema Bajío - Oriental      1_/</t>
  </si>
  <si>
    <t>SE 611 SubTransmisión Baja California-Noroeste     2_/</t>
  </si>
  <si>
    <t>SUV Suministro de Vapor a las centrales de Cerro Prieto      1_/    2_/</t>
  </si>
  <si>
    <t>CH El Cajón      1_/</t>
  </si>
  <si>
    <t>LT Líneas Centro     2_/</t>
  </si>
  <si>
    <t>LT Red de Transmisión Asociada a la CH El Cajón</t>
  </si>
  <si>
    <t>LT Red de Transmisión Asociada a Altamira V      1_/</t>
  </si>
  <si>
    <t>LT Red de Transmisión Asociada a La Laguna II       2_/</t>
  </si>
  <si>
    <t xml:space="preserve">LT Red de Transmisión Asociada a el Pacífico   </t>
  </si>
  <si>
    <t>LT 707 Enlace Norte - Sur       2_/</t>
  </si>
  <si>
    <t xml:space="preserve">LT Riviera Maya  </t>
  </si>
  <si>
    <t>PRR Presa Reguladora Amata    2_/</t>
  </si>
  <si>
    <t>RM Adolfo López Mateos      2_/</t>
  </si>
  <si>
    <t>RM Carbón II      1_/</t>
  </si>
  <si>
    <t>RM Carlos Rodríguez Rivero     2_/</t>
  </si>
  <si>
    <t>RM Emilio Portes Gil       2_/</t>
  </si>
  <si>
    <t>RM Gómez Palacio     1_/     2_/</t>
  </si>
  <si>
    <t>RM Huinalá      2_/</t>
  </si>
  <si>
    <t xml:space="preserve">RM Ixtaczoquitlán </t>
  </si>
  <si>
    <t>RM José Aceves Pozos (Mazatlán II)     2_/</t>
  </si>
  <si>
    <t>RM Gral. Manuel Álvarez Moreno (Manzanillo)     2_/</t>
  </si>
  <si>
    <t>RM CT Puerto Libertad      2_/</t>
  </si>
  <si>
    <t>RM Salamanca     2_/</t>
  </si>
  <si>
    <t>RM Tuxpango       1_/</t>
  </si>
  <si>
    <t>RM CT Valle de México     2_/</t>
  </si>
  <si>
    <t>SE Norte      2_/</t>
  </si>
  <si>
    <t>SE 705 Capacitores     2_/</t>
  </si>
  <si>
    <t xml:space="preserve">SE 708 Compensación Dinámicas Oriental -Norte   </t>
  </si>
  <si>
    <t>SLT 701 Occidente - Centro</t>
  </si>
  <si>
    <t>SLT 702 Sureste - Peninsular</t>
  </si>
  <si>
    <t>SLT 703 Noreste - Norte    2_/</t>
  </si>
  <si>
    <t>SLT  704 Baja California-Noroeste     2_/</t>
  </si>
  <si>
    <t>LT  807 Durango I     2_/</t>
  </si>
  <si>
    <t>RM CCC Tula     2_/</t>
  </si>
  <si>
    <t>RM  CGT Cerro Prieto (U5)</t>
  </si>
  <si>
    <t>RM  CT Carbón II Unidades 2 y 4      1_/</t>
  </si>
  <si>
    <t>RM  CT Emilio Portes Gil Unidad 4</t>
  </si>
  <si>
    <t>RM CT Presidente Adolfo López Mateos Unidades 3, 4, 5 y 6</t>
  </si>
  <si>
    <t>SE 811 Noroeste     2_/</t>
  </si>
  <si>
    <t>SE  812 Golfo Norte     2_/</t>
  </si>
  <si>
    <t>SE  813 División Bajío</t>
  </si>
  <si>
    <t>SLT  802 Tamaulipas</t>
  </si>
  <si>
    <t>CE  La Venta II</t>
  </si>
  <si>
    <t>LT  Red de Transmisión Asociada a la CE La Venta II    2_/</t>
  </si>
  <si>
    <t xml:space="preserve">CH La Yesca     </t>
  </si>
  <si>
    <t xml:space="preserve">CCC Baja California </t>
  </si>
  <si>
    <t>RFO Red de Fibra Óptica Proyecto  Centro</t>
  </si>
  <si>
    <t>RFO Red de Fibra Óptica Proyecto  Norte</t>
  </si>
  <si>
    <t xml:space="preserve">SE 1006 Central-Sur   </t>
  </si>
  <si>
    <t>RM CT Puerto Libertad  Unidad 4       2_/</t>
  </si>
  <si>
    <t>RM CT Valle de México Unidades 5, 6 y 7     2_/</t>
  </si>
  <si>
    <t>RM  CCC El Sauz</t>
  </si>
  <si>
    <t>SE 1004 Compensación Dinámica Área Central      2_/</t>
  </si>
  <si>
    <t>LT  Red de Transmisión Asociada a la CC San Lorenzo</t>
  </si>
  <si>
    <t>SLT 1001 Red de Transmisión Baja - Nogales</t>
  </si>
  <si>
    <t xml:space="preserve">LT Red de Transmisión Asociada a la CH La Yesca   </t>
  </si>
  <si>
    <t xml:space="preserve">RM CN Laguna Verde   </t>
  </si>
  <si>
    <t xml:space="preserve">SE 1110 Compensación Capacitiva del Norte   </t>
  </si>
  <si>
    <t xml:space="preserve">SE 1117 Transformación de Guaymas   </t>
  </si>
  <si>
    <t xml:space="preserve">SE  1122 Golfo Norte </t>
  </si>
  <si>
    <t>SE  1123 Norte</t>
  </si>
  <si>
    <t xml:space="preserve">SE  1124 Bajío Centro   </t>
  </si>
  <si>
    <t xml:space="preserve">SE 1125 Distribución   </t>
  </si>
  <si>
    <t>SE  1127 Sureste</t>
  </si>
  <si>
    <t xml:space="preserve">SLT 1111 Transmisión y Transformación del Central - Occidental   </t>
  </si>
  <si>
    <t xml:space="preserve">SLT 1119 Transmisión y Transformación del Sureste </t>
  </si>
  <si>
    <t>SUV Suministro de 970 t/h a las Centrales de Cerro Prieto</t>
  </si>
  <si>
    <t xml:space="preserve">SE 1213 Compensación DE REDES   </t>
  </si>
  <si>
    <t xml:space="preserve">SE 1205 Compensación Oriental-Peninsular </t>
  </si>
  <si>
    <t xml:space="preserve">SLT 1204 Conversión a 400 kv del Área Peninsular   </t>
  </si>
  <si>
    <t xml:space="preserve">SLT  1203 Transmisión y Transformación Oriental - Sureste </t>
  </si>
  <si>
    <t xml:space="preserve">RM  CCC Poza Rica </t>
  </si>
  <si>
    <t>LT Red de Trans Asoc al proy de temp abierta y Oax II,II,IV</t>
  </si>
  <si>
    <t xml:space="preserve">SLT  Red de Transmisión Asociada a Manzanillo I U-1 y 2   </t>
  </si>
  <si>
    <t xml:space="preserve">CC  CC Repotenciación CT Manzanillo I U-1 y 2   </t>
  </si>
  <si>
    <t xml:space="preserve">LT Red de Transmisión asociada a la CG Los Humeros II   </t>
  </si>
  <si>
    <t xml:space="preserve">LT Red de Transmisión asociada a la CCC Norte II   </t>
  </si>
  <si>
    <t xml:space="preserve">CT  TG Baja California II   </t>
  </si>
  <si>
    <t xml:space="preserve">CCI Baja California Sur IV  </t>
  </si>
  <si>
    <t xml:space="preserve">CCI Baja California Sur III   </t>
  </si>
  <si>
    <t xml:space="preserve">SLT 1404 Subestaciones del Oriente   </t>
  </si>
  <si>
    <t xml:space="preserve">SLT 1402 Cambio de Tensión de la LT Culiacán - Los Mochis   </t>
  </si>
  <si>
    <t xml:space="preserve">SLT 1604 Transmisión Ayotla-Chalco </t>
  </si>
  <si>
    <t>LT Red de Transmisión asociada a la CI Guerrero Negro IV</t>
  </si>
  <si>
    <t xml:space="preserve">SLT 1703 Conversión a 400 kV de la Riviera Maya </t>
  </si>
  <si>
    <t xml:space="preserve">SLT  1702 Transmisión y Transformación Baja-Norte (1a Fase)  </t>
  </si>
  <si>
    <t xml:space="preserve">SLT 1704 Interconexión Sist. Aislados Guerrero Negro Sta. Rosalía   </t>
  </si>
  <si>
    <t xml:space="preserve">SE  1801 Subestaciones Baja-Noroeste  </t>
  </si>
  <si>
    <t>SE  1803 Subestaciones del Oriental (2a Fase)</t>
  </si>
  <si>
    <t xml:space="preserve">CCC Pacífico </t>
  </si>
  <si>
    <t xml:space="preserve">SLT 706 Sistemas Norte    </t>
  </si>
  <si>
    <t xml:space="preserve">SLT 803 NOINE </t>
  </si>
  <si>
    <t xml:space="preserve">SE 914 División Centro Sur   </t>
  </si>
  <si>
    <t xml:space="preserve">SE 1003 Subestaciones Eléctricas de Occidente    </t>
  </si>
  <si>
    <t xml:space="preserve">CC Agua Prieta II (con campo solar)  </t>
  </si>
  <si>
    <t xml:space="preserve">SE 1116 Transformación del Noreste </t>
  </si>
  <si>
    <t xml:space="preserve">SE  1120 Noroeste   </t>
  </si>
  <si>
    <t xml:space="preserve">SE 1128 Centro Sur    </t>
  </si>
  <si>
    <t xml:space="preserve">SLT 1114 Transmisión y Transformación del Oriental   </t>
  </si>
  <si>
    <t xml:space="preserve">SE  1212 SUR-PENINSULAR    </t>
  </si>
  <si>
    <t xml:space="preserve">SE 1202 Suministro De  Energía a la Zona Manzanillo   </t>
  </si>
  <si>
    <t xml:space="preserve">SE 1211 NORESTE-CENTRAL    </t>
  </si>
  <si>
    <t xml:space="preserve">SE  1210 NORTE-NOROESTE </t>
  </si>
  <si>
    <t xml:space="preserve">SLT  1201 Transmisión y Transformación de Baja California </t>
  </si>
  <si>
    <t xml:space="preserve">SLT 1304 Transmisión y Transformación  del Oriental   </t>
  </si>
  <si>
    <t xml:space="preserve">LT 1313 Red de Transmisión Asociada al CC Baja California III   </t>
  </si>
  <si>
    <t xml:space="preserve">SE 1323 Distribución SUR    </t>
  </si>
  <si>
    <t xml:space="preserve">SE 1322 Distribución CENTRO    </t>
  </si>
  <si>
    <t xml:space="preserve">SE 1321 Distribución NORESTE   </t>
  </si>
  <si>
    <t xml:space="preserve">SE 1320 Distribución NOROESTE   </t>
  </si>
  <si>
    <t xml:space="preserve">SLT 1401 SEs y LTs de las Áreas Baja California y Noroeste    </t>
  </si>
  <si>
    <t xml:space="preserve">SE  1421 Distribución SUR (3a fase)    </t>
  </si>
  <si>
    <t xml:space="preserve">SE 1420 Distribución NORTE   </t>
  </si>
  <si>
    <t xml:space="preserve">SE  1521 Distribución SUR (1ra fase)     </t>
  </si>
  <si>
    <t xml:space="preserve">SE SE 1520 Distribución NORTE    </t>
  </si>
  <si>
    <t xml:space="preserve">CCC Cogeneración Salamanca Fase I     </t>
  </si>
  <si>
    <t xml:space="preserve">SE 1621 Distribución Norte-Sur (1a Fase)   </t>
  </si>
  <si>
    <t xml:space="preserve">SE 1620 Distribución Valle de México     </t>
  </si>
  <si>
    <t xml:space="preserve">SLT 1721 Distribución NORTE    </t>
  </si>
  <si>
    <t xml:space="preserve">CCI Baja California Sur V    </t>
  </si>
  <si>
    <t xml:space="preserve">SLT 1722 Distribución Sur    </t>
  </si>
  <si>
    <t xml:space="preserve">SE 1701 Subestación Chimalpa Dos  </t>
  </si>
  <si>
    <t xml:space="preserve">SLT 1802 Subestaciones y Líneas de Transmisión del Norte  </t>
  </si>
  <si>
    <t xml:space="preserve">SLT 1804 Subestaciones y Líneas Transmisión Oriental-Peninsular (1a Fase)  </t>
  </si>
  <si>
    <t xml:space="preserve">SLT 1902 Subestaciones y Compensación del Noroeste  </t>
  </si>
  <si>
    <t xml:space="preserve">LT 1905 Transmisión Sureste - Peninsular  </t>
  </si>
  <si>
    <t xml:space="preserve">SLT 1921 Reducción de Pérdidas de Energía en Distribución   </t>
  </si>
  <si>
    <t>2_/ Proyectos que han culminado el pago de sus obligaciones financieras contratadas.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</si>
</sst>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#.0_);\(#,###.0\)"/>
    <numFmt numFmtId="174" formatCode="#,##0.0"/>
    <numFmt numFmtId="175" formatCode="#,##0.0_;"/>
  </numFmts>
  <fonts count="51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vertAlign val="superscript"/>
      <sz val="8"/>
      <name val="Soberana Sans"/>
      <family val="3"/>
    </font>
    <font>
      <sz val="8"/>
      <name val="Soberana Sans"/>
      <family val="3"/>
    </font>
    <font>
      <sz val="20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7" fontId="3" fillId="0" borderId="0" xfId="0" applyNumberFormat="1" applyFont="1" applyFill="1" applyAlignment="1">
      <alignment horizontal="centerContinuous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172" fontId="6" fillId="0" borderId="12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 quotePrefix="1">
      <alignment horizontal="center" vertical="top"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37" fontId="9" fillId="0" borderId="15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174" fontId="9" fillId="0" borderId="16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174" fontId="9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/>
    </xf>
    <xf numFmtId="49" fontId="50" fillId="34" borderId="19" xfId="0" applyNumberFormat="1" applyFont="1" applyFill="1" applyBorder="1" applyAlignment="1">
      <alignment horizontal="center" vertical="center"/>
    </xf>
    <xf numFmtId="49" fontId="50" fillId="34" borderId="20" xfId="0" applyNumberFormat="1" applyFont="1" applyFill="1" applyBorder="1" applyAlignment="1">
      <alignment horizontal="center" vertical="center"/>
    </xf>
    <xf numFmtId="49" fontId="50" fillId="34" borderId="18" xfId="0" applyNumberFormat="1" applyFont="1" applyFill="1" applyBorder="1" applyAlignment="1">
      <alignment horizontal="center" vertical="center"/>
    </xf>
    <xf numFmtId="49" fontId="50" fillId="34" borderId="19" xfId="0" applyNumberFormat="1" applyFont="1" applyFill="1" applyBorder="1" applyAlignment="1">
      <alignment horizontal="centerContinuous" vertical="center"/>
    </xf>
    <xf numFmtId="49" fontId="50" fillId="34" borderId="21" xfId="0" applyNumberFormat="1" applyFont="1" applyFill="1" applyBorder="1" applyAlignment="1">
      <alignment horizontal="centerContinuous" vertical="center"/>
    </xf>
    <xf numFmtId="49" fontId="50" fillId="34" borderId="22" xfId="0" applyNumberFormat="1" applyFont="1" applyFill="1" applyBorder="1" applyAlignment="1">
      <alignment horizontal="centerContinuous" vertical="center"/>
    </xf>
    <xf numFmtId="49" fontId="50" fillId="34" borderId="23" xfId="0" applyNumberFormat="1" applyFont="1" applyFill="1" applyBorder="1" applyAlignment="1">
      <alignment horizontal="centerContinuous" vertical="center"/>
    </xf>
    <xf numFmtId="49" fontId="50" fillId="34" borderId="15" xfId="0" applyNumberFormat="1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49" fontId="50" fillId="34" borderId="0" xfId="0" applyNumberFormat="1" applyFont="1" applyFill="1" applyBorder="1" applyAlignment="1">
      <alignment horizontal="center" vertical="center"/>
    </xf>
    <xf numFmtId="49" fontId="50" fillId="34" borderId="21" xfId="0" applyNumberFormat="1" applyFont="1" applyFill="1" applyBorder="1" applyAlignment="1">
      <alignment horizontal="center" vertical="center"/>
    </xf>
    <xf numFmtId="49" fontId="50" fillId="34" borderId="24" xfId="0" applyNumberFormat="1" applyFont="1" applyFill="1" applyBorder="1" applyAlignment="1">
      <alignment horizontal="center" vertical="center"/>
    </xf>
    <xf numFmtId="49" fontId="50" fillId="34" borderId="25" xfId="0" applyNumberFormat="1" applyFont="1" applyFill="1" applyBorder="1" applyAlignment="1">
      <alignment horizontal="centerContinuous" vertical="center"/>
    </xf>
    <xf numFmtId="49" fontId="50" fillId="34" borderId="17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5" fontId="11" fillId="0" borderId="12" xfId="0" applyNumberFormat="1" applyFont="1" applyFill="1" applyBorder="1" applyAlignment="1">
      <alignment/>
    </xf>
    <xf numFmtId="175" fontId="11" fillId="0" borderId="13" xfId="0" applyNumberFormat="1" applyFont="1" applyFill="1" applyBorder="1" applyAlignment="1">
      <alignment/>
    </xf>
    <xf numFmtId="175" fontId="12" fillId="0" borderId="12" xfId="0" applyNumberFormat="1" applyFont="1" applyFill="1" applyBorder="1" applyAlignment="1">
      <alignment/>
    </xf>
    <xf numFmtId="175" fontId="12" fillId="0" borderId="12" xfId="0" applyNumberFormat="1" applyFont="1" applyFill="1" applyBorder="1" applyAlignment="1" quotePrefix="1">
      <alignment/>
    </xf>
    <xf numFmtId="175" fontId="12" fillId="0" borderId="13" xfId="0" applyNumberFormat="1" applyFont="1" applyFill="1" applyBorder="1" applyAlignment="1">
      <alignment/>
    </xf>
    <xf numFmtId="175" fontId="12" fillId="0" borderId="15" xfId="0" applyNumberFormat="1" applyFont="1" applyFill="1" applyBorder="1" applyAlignment="1">
      <alignment/>
    </xf>
    <xf numFmtId="175" fontId="12" fillId="0" borderId="15" xfId="0" applyNumberFormat="1" applyFont="1" applyFill="1" applyBorder="1" applyAlignment="1" quotePrefix="1">
      <alignment/>
    </xf>
    <xf numFmtId="175" fontId="12" fillId="0" borderId="15" xfId="0" applyNumberFormat="1" applyFont="1" applyFill="1" applyBorder="1" applyAlignment="1">
      <alignment vertical="center"/>
    </xf>
    <xf numFmtId="175" fontId="9" fillId="0" borderId="15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37" fontId="14" fillId="0" borderId="0" xfId="0" applyNumberFormat="1" applyFont="1" applyFill="1" applyAlignment="1">
      <alignment vertical="center"/>
    </xf>
    <xf numFmtId="37" fontId="14" fillId="0" borderId="0" xfId="0" applyNumberFormat="1" applyFont="1" applyFill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top"/>
    </xf>
    <xf numFmtId="0" fontId="9" fillId="0" borderId="17" xfId="0" applyNumberFormat="1" applyFont="1" applyFill="1" applyBorder="1" applyAlignment="1">
      <alignment horizontal="left" vertical="center"/>
    </xf>
    <xf numFmtId="175" fontId="12" fillId="0" borderId="16" xfId="0" applyNumberFormat="1" applyFont="1" applyFill="1" applyBorder="1" applyAlignment="1">
      <alignment/>
    </xf>
    <xf numFmtId="175" fontId="12" fillId="0" borderId="16" xfId="0" applyNumberFormat="1" applyFont="1" applyFill="1" applyBorder="1" applyAlignment="1" quotePrefix="1">
      <alignment/>
    </xf>
    <xf numFmtId="0" fontId="9" fillId="0" borderId="19" xfId="0" applyNumberFormat="1" applyFont="1" applyFill="1" applyBorder="1" applyAlignment="1" quotePrefix="1">
      <alignment horizontal="center" vertical="center"/>
    </xf>
    <xf numFmtId="49" fontId="9" fillId="0" borderId="18" xfId="0" applyNumberFormat="1" applyFont="1" applyFill="1" applyBorder="1" applyAlignment="1">
      <alignment vertical="top"/>
    </xf>
    <xf numFmtId="0" fontId="9" fillId="0" borderId="18" xfId="0" applyNumberFormat="1" applyFont="1" applyFill="1" applyBorder="1" applyAlignment="1">
      <alignment horizontal="left" vertical="center"/>
    </xf>
    <xf numFmtId="175" fontId="12" fillId="0" borderId="19" xfId="0" applyNumberFormat="1" applyFont="1" applyFill="1" applyBorder="1" applyAlignment="1">
      <alignment/>
    </xf>
    <xf numFmtId="175" fontId="12" fillId="0" borderId="19" xfId="0" applyNumberFormat="1" applyFont="1" applyFill="1" applyBorder="1" applyAlignment="1" quotePrefix="1">
      <alignment/>
    </xf>
    <xf numFmtId="0" fontId="9" fillId="0" borderId="17" xfId="0" applyFont="1" applyBorder="1" applyAlignment="1">
      <alignment/>
    </xf>
    <xf numFmtId="175" fontId="9" fillId="0" borderId="16" xfId="0" applyNumberFormat="1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175" fontId="9" fillId="0" borderId="19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showZeros="0" tabSelected="1" showOutlineSymbols="0" zoomScaleSheetLayoutView="100" workbookViewId="0" topLeftCell="A136">
      <selection activeCell="H14" sqref="H14"/>
    </sheetView>
  </sheetViews>
  <sheetFormatPr defaultColWidth="0" defaultRowHeight="23.25"/>
  <cols>
    <col min="1" max="1" width="0.453125" style="3" customWidth="1"/>
    <col min="2" max="2" width="2.76953125" style="3" customWidth="1"/>
    <col min="3" max="3" width="0.453125" style="3" customWidth="1"/>
    <col min="4" max="4" width="22.0703125" style="3" customWidth="1"/>
    <col min="5" max="5" width="5.1484375" style="3" customWidth="1"/>
    <col min="6" max="6" width="5.76953125" style="3" customWidth="1"/>
    <col min="7" max="7" width="4.69140625" style="3" customWidth="1"/>
    <col min="8" max="8" width="5.1484375" style="3" customWidth="1"/>
    <col min="9" max="9" width="3.76953125" style="3" customWidth="1"/>
    <col min="10" max="10" width="4.5390625" style="3" customWidth="1"/>
    <col min="11" max="11" width="5.30859375" style="3" customWidth="1"/>
    <col min="12" max="12" width="7.23046875" style="3" customWidth="1"/>
    <col min="13" max="13" width="5.0703125" style="3" customWidth="1"/>
    <col min="14" max="14" width="0.84375" style="3" customWidth="1"/>
    <col min="15" max="16" width="0" style="3" hidden="1" customWidth="1"/>
    <col min="17" max="16384" width="11.0703125" style="3" hidden="1" customWidth="1"/>
  </cols>
  <sheetData>
    <row r="1" spans="1:14" s="11" customFormat="1" ht="6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</row>
    <row r="2" spans="1:14" s="80" customFormat="1" ht="12" customHeight="1">
      <c r="A2" s="77"/>
      <c r="B2" s="78" t="s">
        <v>67</v>
      </c>
      <c r="C2" s="78"/>
      <c r="D2" s="79"/>
      <c r="E2" s="78"/>
      <c r="F2" s="78"/>
      <c r="G2" s="78"/>
      <c r="H2" s="78"/>
      <c r="I2" s="78"/>
      <c r="J2" s="78"/>
      <c r="K2" s="78"/>
      <c r="L2" s="78"/>
      <c r="M2" s="78"/>
      <c r="N2" s="77"/>
    </row>
    <row r="3" spans="1:14" s="80" customFormat="1" ht="12" customHeight="1">
      <c r="A3" s="77"/>
      <c r="B3" s="81" t="s">
        <v>10</v>
      </c>
      <c r="C3" s="78"/>
      <c r="D3" s="79"/>
      <c r="E3" s="78"/>
      <c r="F3" s="78"/>
      <c r="G3" s="78"/>
      <c r="H3" s="78"/>
      <c r="I3" s="78"/>
      <c r="J3" s="78"/>
      <c r="K3" s="78"/>
      <c r="L3" s="78"/>
      <c r="M3" s="78"/>
      <c r="N3" s="77"/>
    </row>
    <row r="4" spans="1:14" s="80" customFormat="1" ht="12" customHeight="1">
      <c r="A4" s="77"/>
      <c r="B4" s="81" t="s">
        <v>69</v>
      </c>
      <c r="C4" s="78"/>
      <c r="D4" s="79"/>
      <c r="E4" s="78"/>
      <c r="F4" s="78"/>
      <c r="G4" s="78"/>
      <c r="H4" s="78"/>
      <c r="I4" s="78"/>
      <c r="J4" s="78"/>
      <c r="K4" s="78"/>
      <c r="L4" s="78"/>
      <c r="M4" s="78"/>
      <c r="N4" s="77"/>
    </row>
    <row r="5" spans="1:14" s="80" customFormat="1" ht="12" customHeight="1">
      <c r="A5" s="77"/>
      <c r="B5" s="81" t="s">
        <v>68</v>
      </c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7"/>
    </row>
    <row r="6" spans="1:14" s="11" customFormat="1" ht="5.25" customHeight="1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"/>
    </row>
    <row r="7" spans="1:14" s="11" customFormat="1" ht="12" customHeight="1">
      <c r="A7" s="2"/>
      <c r="B7" s="50"/>
      <c r="C7" s="51"/>
      <c r="D7" s="52"/>
      <c r="E7" s="53" t="s">
        <v>72</v>
      </c>
      <c r="F7" s="54" t="s">
        <v>74</v>
      </c>
      <c r="G7" s="55"/>
      <c r="H7" s="56"/>
      <c r="I7" s="54" t="s">
        <v>81</v>
      </c>
      <c r="J7" s="55"/>
      <c r="K7" s="56"/>
      <c r="L7" s="54" t="s">
        <v>82</v>
      </c>
      <c r="M7" s="56"/>
      <c r="N7" s="12"/>
    </row>
    <row r="8" spans="1:14" s="11" customFormat="1" ht="12" customHeight="1">
      <c r="A8" s="2"/>
      <c r="B8" s="57" t="s">
        <v>70</v>
      </c>
      <c r="C8" s="58"/>
      <c r="D8" s="59" t="s">
        <v>71</v>
      </c>
      <c r="E8" s="57" t="s">
        <v>73</v>
      </c>
      <c r="F8" s="60" t="s">
        <v>75</v>
      </c>
      <c r="G8" s="61" t="s">
        <v>76</v>
      </c>
      <c r="H8" s="57" t="s">
        <v>77</v>
      </c>
      <c r="I8" s="60" t="s">
        <v>78</v>
      </c>
      <c r="J8" s="61" t="s">
        <v>79</v>
      </c>
      <c r="K8" s="57" t="s">
        <v>77</v>
      </c>
      <c r="L8" s="57" t="s">
        <v>80</v>
      </c>
      <c r="M8" s="57" t="s">
        <v>46</v>
      </c>
      <c r="N8" s="12"/>
    </row>
    <row r="9" spans="1:14" s="11" customFormat="1" ht="12" customHeight="1">
      <c r="A9" s="1"/>
      <c r="B9" s="62"/>
      <c r="C9" s="62"/>
      <c r="D9" s="63"/>
      <c r="E9" s="60" t="s">
        <v>1</v>
      </c>
      <c r="F9" s="60" t="s">
        <v>2</v>
      </c>
      <c r="G9" s="60" t="s">
        <v>3</v>
      </c>
      <c r="H9" s="61" t="s">
        <v>4</v>
      </c>
      <c r="I9" s="60" t="s">
        <v>5</v>
      </c>
      <c r="J9" s="60" t="s">
        <v>6</v>
      </c>
      <c r="K9" s="60" t="s">
        <v>7</v>
      </c>
      <c r="L9" s="61" t="s">
        <v>8</v>
      </c>
      <c r="M9" s="61" t="s">
        <v>9</v>
      </c>
      <c r="N9" s="12"/>
    </row>
    <row r="10" spans="1:14" s="11" customFormat="1" ht="7.5" customHeight="1">
      <c r="A10" s="2"/>
      <c r="B10" s="5"/>
      <c r="C10" s="6"/>
      <c r="D10" s="7"/>
      <c r="E10" s="8"/>
      <c r="F10" s="8"/>
      <c r="G10" s="8"/>
      <c r="H10" s="8"/>
      <c r="I10" s="8"/>
      <c r="J10" s="8"/>
      <c r="K10" s="8"/>
      <c r="L10" s="8"/>
      <c r="M10" s="9"/>
      <c r="N10" s="12"/>
    </row>
    <row r="11" spans="1:14" s="11" customFormat="1" ht="12" customHeight="1">
      <c r="A11" s="2"/>
      <c r="B11" s="14"/>
      <c r="C11" s="15"/>
      <c r="D11" s="16" t="s">
        <v>46</v>
      </c>
      <c r="E11" s="67">
        <f>+E13+E206</f>
        <v>378797.5191441053</v>
      </c>
      <c r="F11" s="67">
        <f>+F13+F206</f>
        <v>213514.01696162287</v>
      </c>
      <c r="G11" s="67">
        <f>+G13+G206</f>
        <v>23294.95416463128</v>
      </c>
      <c r="H11" s="67">
        <f>SUM(F11:G11)</f>
        <v>236808.97112625415</v>
      </c>
      <c r="I11" s="67">
        <v>0</v>
      </c>
      <c r="J11" s="67">
        <f>+J13+J206</f>
        <v>18770.666285933476</v>
      </c>
      <c r="K11" s="67">
        <f>+I11+J11</f>
        <v>18770.666285933476</v>
      </c>
      <c r="L11" s="67">
        <f>E11-H11-K11</f>
        <v>123217.88173191769</v>
      </c>
      <c r="M11" s="68">
        <f>K11+L11</f>
        <v>141988.54801785116</v>
      </c>
      <c r="N11" s="12"/>
    </row>
    <row r="12" spans="1:14" s="11" customFormat="1" ht="12" customHeight="1">
      <c r="A12" s="2"/>
      <c r="B12" s="14"/>
      <c r="C12" s="15"/>
      <c r="D12" s="17"/>
      <c r="E12" s="67"/>
      <c r="F12" s="67"/>
      <c r="G12" s="67"/>
      <c r="H12" s="67">
        <f>SUM(F12:G12)</f>
        <v>0</v>
      </c>
      <c r="I12" s="67"/>
      <c r="J12" s="67"/>
      <c r="K12" s="67"/>
      <c r="L12" s="67"/>
      <c r="M12" s="68"/>
      <c r="N12" s="12"/>
    </row>
    <row r="13" spans="1:14" s="11" customFormat="1" ht="12" customHeight="1">
      <c r="A13" s="2"/>
      <c r="B13" s="18"/>
      <c r="C13" s="15"/>
      <c r="D13" s="19" t="s">
        <v>47</v>
      </c>
      <c r="E13" s="67">
        <f>SUM(E15:E204)</f>
        <v>314034.06202419446</v>
      </c>
      <c r="F13" s="67">
        <f>SUM(F15:F204)</f>
        <v>195597.21942729305</v>
      </c>
      <c r="G13" s="67">
        <f>SUM(G15:G204)</f>
        <v>18006.15680757702</v>
      </c>
      <c r="H13" s="67">
        <f>SUM(F13:G13)</f>
        <v>213603.37623487005</v>
      </c>
      <c r="I13" s="67">
        <v>0</v>
      </c>
      <c r="J13" s="67">
        <f>SUM(J15:J204)</f>
        <v>13049.938406022182</v>
      </c>
      <c r="K13" s="67">
        <f aca="true" t="shared" si="0" ref="K13:K76">+I13+J13</f>
        <v>13049.938406022182</v>
      </c>
      <c r="L13" s="67">
        <f aca="true" t="shared" si="1" ref="L13:L76">E13-H13-K13</f>
        <v>87380.74738330222</v>
      </c>
      <c r="M13" s="68">
        <f aca="true" t="shared" si="2" ref="M13:M76">K13+L13</f>
        <v>100430.6857893244</v>
      </c>
      <c r="N13" s="12"/>
    </row>
    <row r="14" spans="1:14" s="11" customFormat="1" ht="12" customHeight="1">
      <c r="A14" s="2"/>
      <c r="B14" s="20"/>
      <c r="C14" s="15"/>
      <c r="D14" s="21"/>
      <c r="E14" s="69"/>
      <c r="F14" s="69"/>
      <c r="G14" s="70"/>
      <c r="H14" s="69">
        <f aca="true" t="shared" si="3" ref="H14:H77">SUM(F14:G14)</f>
        <v>0</v>
      </c>
      <c r="I14" s="69"/>
      <c r="J14" s="69"/>
      <c r="K14" s="69">
        <f t="shared" si="0"/>
        <v>0</v>
      </c>
      <c r="L14" s="69">
        <f t="shared" si="1"/>
        <v>0</v>
      </c>
      <c r="M14" s="71">
        <f t="shared" si="2"/>
        <v>0</v>
      </c>
      <c r="N14" s="12"/>
    </row>
    <row r="15" spans="1:14" s="11" customFormat="1" ht="12" customHeight="1">
      <c r="A15" s="2"/>
      <c r="B15" s="22">
        <v>1</v>
      </c>
      <c r="C15" s="23"/>
      <c r="D15" s="24" t="s">
        <v>96</v>
      </c>
      <c r="E15" s="72">
        <v>2142.2999504</v>
      </c>
      <c r="F15" s="72">
        <v>2142.2999504</v>
      </c>
      <c r="G15" s="72">
        <v>0</v>
      </c>
      <c r="H15" s="72">
        <f t="shared" si="3"/>
        <v>2142.2999504</v>
      </c>
      <c r="I15" s="72">
        <v>0</v>
      </c>
      <c r="J15" s="72">
        <v>0</v>
      </c>
      <c r="K15" s="72">
        <f t="shared" si="0"/>
        <v>0</v>
      </c>
      <c r="L15" s="72">
        <f t="shared" si="1"/>
        <v>0</v>
      </c>
      <c r="M15" s="72">
        <f t="shared" si="2"/>
        <v>0</v>
      </c>
      <c r="N15" s="12"/>
    </row>
    <row r="16" spans="1:14" s="11" customFormat="1" ht="12" customHeight="1">
      <c r="A16" s="2"/>
      <c r="B16" s="22">
        <v>2</v>
      </c>
      <c r="C16" s="23"/>
      <c r="D16" s="24" t="s">
        <v>97</v>
      </c>
      <c r="E16" s="72">
        <v>5750.184824641607</v>
      </c>
      <c r="F16" s="72">
        <v>5507.652484648469</v>
      </c>
      <c r="G16" s="72">
        <v>242.53233999313798</v>
      </c>
      <c r="H16" s="72">
        <f t="shared" si="3"/>
        <v>5750.184824641607</v>
      </c>
      <c r="I16" s="72">
        <v>0</v>
      </c>
      <c r="J16" s="72">
        <v>0</v>
      </c>
      <c r="K16" s="72">
        <f t="shared" si="0"/>
        <v>0</v>
      </c>
      <c r="L16" s="72">
        <f t="shared" si="1"/>
        <v>0</v>
      </c>
      <c r="M16" s="72">
        <f t="shared" si="2"/>
        <v>0</v>
      </c>
      <c r="N16" s="12"/>
    </row>
    <row r="17" spans="1:14" s="11" customFormat="1" ht="12" customHeight="1">
      <c r="A17" s="2"/>
      <c r="B17" s="22">
        <v>3</v>
      </c>
      <c r="C17" s="23"/>
      <c r="D17" s="24" t="s">
        <v>98</v>
      </c>
      <c r="E17" s="72">
        <v>569.4265816378659</v>
      </c>
      <c r="F17" s="72">
        <v>569.4265816378659</v>
      </c>
      <c r="G17" s="72">
        <v>0</v>
      </c>
      <c r="H17" s="72">
        <f t="shared" si="3"/>
        <v>569.4265816378659</v>
      </c>
      <c r="I17" s="72">
        <v>0</v>
      </c>
      <c r="J17" s="72">
        <v>0</v>
      </c>
      <c r="K17" s="72">
        <f t="shared" si="0"/>
        <v>0</v>
      </c>
      <c r="L17" s="72">
        <f t="shared" si="1"/>
        <v>0</v>
      </c>
      <c r="M17" s="72">
        <f t="shared" si="2"/>
        <v>0</v>
      </c>
      <c r="N17" s="12"/>
    </row>
    <row r="18" spans="1:14" s="11" customFormat="1" ht="12" customHeight="1">
      <c r="A18" s="2"/>
      <c r="B18" s="25">
        <v>4</v>
      </c>
      <c r="C18" s="23"/>
      <c r="D18" s="24" t="s">
        <v>45</v>
      </c>
      <c r="E18" s="72">
        <v>5975.687015695155</v>
      </c>
      <c r="F18" s="72">
        <v>5975.687015695155</v>
      </c>
      <c r="G18" s="72">
        <v>0</v>
      </c>
      <c r="H18" s="72">
        <f t="shared" si="3"/>
        <v>5975.687015695155</v>
      </c>
      <c r="I18" s="72">
        <v>0</v>
      </c>
      <c r="J18" s="72">
        <v>0</v>
      </c>
      <c r="K18" s="72">
        <f t="shared" si="0"/>
        <v>0</v>
      </c>
      <c r="L18" s="72">
        <f t="shared" si="1"/>
        <v>0</v>
      </c>
      <c r="M18" s="72">
        <f t="shared" si="2"/>
        <v>0</v>
      </c>
      <c r="N18" s="12"/>
    </row>
    <row r="19" spans="1:14" s="11" customFormat="1" ht="12" customHeight="1">
      <c r="A19" s="2"/>
      <c r="B19" s="25">
        <v>5</v>
      </c>
      <c r="C19" s="23"/>
      <c r="D19" s="24" t="s">
        <v>99</v>
      </c>
      <c r="E19" s="72">
        <v>1268.92027521</v>
      </c>
      <c r="F19" s="72">
        <v>1268.92027521</v>
      </c>
      <c r="G19" s="72">
        <v>0</v>
      </c>
      <c r="H19" s="72">
        <f t="shared" si="3"/>
        <v>1268.92027521</v>
      </c>
      <c r="I19" s="72">
        <v>0</v>
      </c>
      <c r="J19" s="72">
        <v>0</v>
      </c>
      <c r="K19" s="72">
        <f t="shared" si="0"/>
        <v>0</v>
      </c>
      <c r="L19" s="72">
        <f t="shared" si="1"/>
        <v>0</v>
      </c>
      <c r="M19" s="72">
        <f t="shared" si="2"/>
        <v>0</v>
      </c>
      <c r="N19" s="12"/>
    </row>
    <row r="20" spans="1:14" s="11" customFormat="1" ht="12" customHeight="1">
      <c r="A20" s="2"/>
      <c r="B20" s="25">
        <v>6</v>
      </c>
      <c r="C20" s="23"/>
      <c r="D20" s="24" t="s">
        <v>100</v>
      </c>
      <c r="E20" s="72">
        <v>6382.231149784455</v>
      </c>
      <c r="F20" s="72">
        <v>3670.039429378072</v>
      </c>
      <c r="G20" s="72">
        <v>2712.191720406382</v>
      </c>
      <c r="H20" s="72">
        <f t="shared" si="3"/>
        <v>6382.231149784454</v>
      </c>
      <c r="I20" s="72">
        <v>0</v>
      </c>
      <c r="J20" s="72">
        <v>0</v>
      </c>
      <c r="K20" s="72">
        <f t="shared" si="0"/>
        <v>0</v>
      </c>
      <c r="L20" s="72">
        <f t="shared" si="1"/>
        <v>9.094947017729282E-13</v>
      </c>
      <c r="M20" s="72">
        <f t="shared" si="2"/>
        <v>9.094947017729282E-13</v>
      </c>
      <c r="N20" s="12"/>
    </row>
    <row r="21" spans="1:14" s="11" customFormat="1" ht="12" customHeight="1">
      <c r="A21" s="2"/>
      <c r="B21" s="25">
        <v>7</v>
      </c>
      <c r="C21" s="23"/>
      <c r="D21" s="24" t="s">
        <v>101</v>
      </c>
      <c r="E21" s="72">
        <v>14537.269317080927</v>
      </c>
      <c r="F21" s="72">
        <v>12881.970335378777</v>
      </c>
      <c r="G21" s="72">
        <v>439.46783275616</v>
      </c>
      <c r="H21" s="72">
        <f t="shared" si="3"/>
        <v>13321.438168134937</v>
      </c>
      <c r="I21" s="72">
        <v>0</v>
      </c>
      <c r="J21" s="72">
        <v>498.49898915652</v>
      </c>
      <c r="K21" s="72">
        <f t="shared" si="0"/>
        <v>498.49898915652</v>
      </c>
      <c r="L21" s="72">
        <f t="shared" si="1"/>
        <v>717.3321597894702</v>
      </c>
      <c r="M21" s="72">
        <f t="shared" si="2"/>
        <v>1215.8311489459902</v>
      </c>
      <c r="N21" s="12"/>
    </row>
    <row r="22" spans="1:14" s="11" customFormat="1" ht="12" customHeight="1">
      <c r="A22" s="2"/>
      <c r="B22" s="25">
        <v>9</v>
      </c>
      <c r="C22" s="23"/>
      <c r="D22" s="24" t="s">
        <v>102</v>
      </c>
      <c r="E22" s="72">
        <v>2073.5323002822</v>
      </c>
      <c r="F22" s="72">
        <v>2073.5323002822</v>
      </c>
      <c r="G22" s="72">
        <v>0</v>
      </c>
      <c r="H22" s="72">
        <f t="shared" si="3"/>
        <v>2073.5323002822</v>
      </c>
      <c r="I22" s="72">
        <v>0</v>
      </c>
      <c r="J22" s="72">
        <v>0</v>
      </c>
      <c r="K22" s="72">
        <f t="shared" si="0"/>
        <v>0</v>
      </c>
      <c r="L22" s="72">
        <f t="shared" si="1"/>
        <v>0</v>
      </c>
      <c r="M22" s="72">
        <f t="shared" si="2"/>
        <v>0</v>
      </c>
      <c r="N22" s="12"/>
    </row>
    <row r="23" spans="1:14" s="11" customFormat="1" ht="12" customHeight="1">
      <c r="A23" s="2"/>
      <c r="B23" s="25">
        <v>10</v>
      </c>
      <c r="C23" s="23"/>
      <c r="D23" s="24" t="s">
        <v>103</v>
      </c>
      <c r="E23" s="72">
        <v>2720.374384291552</v>
      </c>
      <c r="F23" s="72">
        <v>2720.3743842915524</v>
      </c>
      <c r="G23" s="72">
        <v>0</v>
      </c>
      <c r="H23" s="72">
        <f t="shared" si="3"/>
        <v>2720.3743842915524</v>
      </c>
      <c r="I23" s="72">
        <v>0</v>
      </c>
      <c r="J23" s="72">
        <v>0</v>
      </c>
      <c r="K23" s="72">
        <f t="shared" si="0"/>
        <v>0</v>
      </c>
      <c r="L23" s="72">
        <f t="shared" si="1"/>
        <v>-4.547473508864641E-13</v>
      </c>
      <c r="M23" s="72">
        <f t="shared" si="2"/>
        <v>-4.547473508864641E-13</v>
      </c>
      <c r="N23" s="12"/>
    </row>
    <row r="24" spans="1:14" s="11" customFormat="1" ht="12" customHeight="1">
      <c r="A24" s="2"/>
      <c r="B24" s="25">
        <v>11</v>
      </c>
      <c r="C24" s="23"/>
      <c r="D24" s="24" t="s">
        <v>104</v>
      </c>
      <c r="E24" s="72">
        <v>2206.018837274034</v>
      </c>
      <c r="F24" s="72">
        <v>2206.018837274034</v>
      </c>
      <c r="G24" s="72">
        <v>0</v>
      </c>
      <c r="H24" s="72">
        <f t="shared" si="3"/>
        <v>2206.018837274034</v>
      </c>
      <c r="I24" s="72">
        <v>0</v>
      </c>
      <c r="J24" s="72">
        <v>0</v>
      </c>
      <c r="K24" s="72">
        <f t="shared" si="0"/>
        <v>0</v>
      </c>
      <c r="L24" s="72">
        <f t="shared" si="1"/>
        <v>0</v>
      </c>
      <c r="M24" s="72">
        <f t="shared" si="2"/>
        <v>0</v>
      </c>
      <c r="N24" s="12"/>
    </row>
    <row r="25" spans="1:14" s="11" customFormat="1" ht="12" customHeight="1">
      <c r="A25" s="2"/>
      <c r="B25" s="25">
        <v>12</v>
      </c>
      <c r="C25" s="23"/>
      <c r="D25" s="24" t="s">
        <v>105</v>
      </c>
      <c r="E25" s="72">
        <v>3631.686635422461</v>
      </c>
      <c r="F25" s="72">
        <v>3631.686635422464</v>
      </c>
      <c r="G25" s="72">
        <v>0</v>
      </c>
      <c r="H25" s="72">
        <f t="shared" si="3"/>
        <v>3631.686635422464</v>
      </c>
      <c r="I25" s="72">
        <v>0</v>
      </c>
      <c r="J25" s="72">
        <v>0</v>
      </c>
      <c r="K25" s="72">
        <f t="shared" si="0"/>
        <v>0</v>
      </c>
      <c r="L25" s="72">
        <f t="shared" si="1"/>
        <v>-2.7284841053187847E-12</v>
      </c>
      <c r="M25" s="72">
        <f t="shared" si="2"/>
        <v>-2.7284841053187847E-12</v>
      </c>
      <c r="N25" s="12"/>
    </row>
    <row r="26" spans="1:14" s="11" customFormat="1" ht="12" customHeight="1">
      <c r="A26" s="2"/>
      <c r="B26" s="25">
        <v>13</v>
      </c>
      <c r="C26" s="23"/>
      <c r="D26" s="24" t="s">
        <v>106</v>
      </c>
      <c r="E26" s="72">
        <v>1050.1886432426</v>
      </c>
      <c r="F26" s="72">
        <v>1050.1886432426</v>
      </c>
      <c r="G26" s="72">
        <v>0</v>
      </c>
      <c r="H26" s="72">
        <f t="shared" si="3"/>
        <v>1050.1886432426</v>
      </c>
      <c r="I26" s="72">
        <v>0</v>
      </c>
      <c r="J26" s="72">
        <v>0</v>
      </c>
      <c r="K26" s="72">
        <f t="shared" si="0"/>
        <v>0</v>
      </c>
      <c r="L26" s="72">
        <f t="shared" si="1"/>
        <v>0</v>
      </c>
      <c r="M26" s="72">
        <f t="shared" si="2"/>
        <v>0</v>
      </c>
      <c r="N26" s="12"/>
    </row>
    <row r="27" spans="1:14" s="11" customFormat="1" ht="12" customHeight="1">
      <c r="A27" s="2"/>
      <c r="B27" s="25">
        <v>14</v>
      </c>
      <c r="C27" s="23"/>
      <c r="D27" s="24" t="s">
        <v>107</v>
      </c>
      <c r="E27" s="72">
        <v>699.8936128428938</v>
      </c>
      <c r="F27" s="72">
        <v>699.893612842894</v>
      </c>
      <c r="G27" s="72">
        <v>0</v>
      </c>
      <c r="H27" s="72">
        <f t="shared" si="3"/>
        <v>699.893612842894</v>
      </c>
      <c r="I27" s="72">
        <v>0</v>
      </c>
      <c r="J27" s="72">
        <v>0</v>
      </c>
      <c r="K27" s="72">
        <f t="shared" si="0"/>
        <v>0</v>
      </c>
      <c r="L27" s="72">
        <f t="shared" si="1"/>
        <v>-1.1368683772161603E-13</v>
      </c>
      <c r="M27" s="72">
        <f t="shared" si="2"/>
        <v>-1.1368683772161603E-13</v>
      </c>
      <c r="N27" s="12"/>
    </row>
    <row r="28" spans="1:14" s="11" customFormat="1" ht="12" customHeight="1">
      <c r="A28" s="2"/>
      <c r="B28" s="25">
        <v>15</v>
      </c>
      <c r="C28" s="23"/>
      <c r="D28" s="24" t="s">
        <v>108</v>
      </c>
      <c r="E28" s="72">
        <v>1302.9383465444</v>
      </c>
      <c r="F28" s="72">
        <v>1302.9383465444</v>
      </c>
      <c r="G28" s="72">
        <v>0</v>
      </c>
      <c r="H28" s="72">
        <f t="shared" si="3"/>
        <v>1302.9383465444</v>
      </c>
      <c r="I28" s="72">
        <v>0</v>
      </c>
      <c r="J28" s="72">
        <v>0</v>
      </c>
      <c r="K28" s="72">
        <f t="shared" si="0"/>
        <v>0</v>
      </c>
      <c r="L28" s="72">
        <f t="shared" si="1"/>
        <v>0</v>
      </c>
      <c r="M28" s="72">
        <f t="shared" si="2"/>
        <v>0</v>
      </c>
      <c r="N28" s="12"/>
    </row>
    <row r="29" spans="1:14" s="11" customFormat="1" ht="12" customHeight="1">
      <c r="A29" s="2"/>
      <c r="B29" s="25">
        <v>16</v>
      </c>
      <c r="C29" s="23"/>
      <c r="D29" s="24" t="s">
        <v>109</v>
      </c>
      <c r="E29" s="72">
        <v>1503.2528126695884</v>
      </c>
      <c r="F29" s="72">
        <v>1503.2528126695881</v>
      </c>
      <c r="G29" s="72">
        <v>0</v>
      </c>
      <c r="H29" s="72">
        <f t="shared" si="3"/>
        <v>1503.2528126695881</v>
      </c>
      <c r="I29" s="72">
        <v>0</v>
      </c>
      <c r="J29" s="72">
        <v>0</v>
      </c>
      <c r="K29" s="72">
        <f t="shared" si="0"/>
        <v>0</v>
      </c>
      <c r="L29" s="72">
        <f t="shared" si="1"/>
        <v>2.2737367544323206E-13</v>
      </c>
      <c r="M29" s="72">
        <f t="shared" si="2"/>
        <v>2.2737367544323206E-13</v>
      </c>
      <c r="N29" s="12"/>
    </row>
    <row r="30" spans="1:14" s="11" customFormat="1" ht="12" customHeight="1">
      <c r="A30" s="2"/>
      <c r="B30" s="25">
        <v>17</v>
      </c>
      <c r="C30" s="23"/>
      <c r="D30" s="24" t="s">
        <v>110</v>
      </c>
      <c r="E30" s="72">
        <v>923.4578114784159</v>
      </c>
      <c r="F30" s="72">
        <v>923.4578114784161</v>
      </c>
      <c r="G30" s="72">
        <v>0</v>
      </c>
      <c r="H30" s="72">
        <f t="shared" si="3"/>
        <v>923.4578114784161</v>
      </c>
      <c r="I30" s="72">
        <v>0</v>
      </c>
      <c r="J30" s="72">
        <v>0</v>
      </c>
      <c r="K30" s="72">
        <f t="shared" si="0"/>
        <v>0</v>
      </c>
      <c r="L30" s="72">
        <f t="shared" si="1"/>
        <v>-2.2737367544323206E-13</v>
      </c>
      <c r="M30" s="72">
        <f t="shared" si="2"/>
        <v>-2.2737367544323206E-13</v>
      </c>
      <c r="N30" s="12"/>
    </row>
    <row r="31" spans="1:14" s="11" customFormat="1" ht="12" customHeight="1">
      <c r="A31" s="2"/>
      <c r="B31" s="25">
        <v>18</v>
      </c>
      <c r="C31" s="23"/>
      <c r="D31" s="24" t="s">
        <v>111</v>
      </c>
      <c r="E31" s="72">
        <v>853.2351253565341</v>
      </c>
      <c r="F31" s="72">
        <v>853.2351253565339</v>
      </c>
      <c r="G31" s="72">
        <v>0</v>
      </c>
      <c r="H31" s="72">
        <f t="shared" si="3"/>
        <v>853.2351253565339</v>
      </c>
      <c r="I31" s="72">
        <v>0</v>
      </c>
      <c r="J31" s="72">
        <v>0</v>
      </c>
      <c r="K31" s="72">
        <f t="shared" si="0"/>
        <v>0</v>
      </c>
      <c r="L31" s="72">
        <f t="shared" si="1"/>
        <v>2.2737367544323206E-13</v>
      </c>
      <c r="M31" s="72">
        <f t="shared" si="2"/>
        <v>2.2737367544323206E-13</v>
      </c>
      <c r="N31" s="12"/>
    </row>
    <row r="32" spans="1:14" s="11" customFormat="1" ht="12" customHeight="1">
      <c r="A32" s="2"/>
      <c r="B32" s="25">
        <v>19</v>
      </c>
      <c r="C32" s="23"/>
      <c r="D32" s="24" t="s">
        <v>112</v>
      </c>
      <c r="E32" s="72">
        <v>573.8351314778101</v>
      </c>
      <c r="F32" s="72">
        <v>573.83513147781</v>
      </c>
      <c r="G32" s="72">
        <v>0</v>
      </c>
      <c r="H32" s="72">
        <f t="shared" si="3"/>
        <v>573.83513147781</v>
      </c>
      <c r="I32" s="72">
        <v>0</v>
      </c>
      <c r="J32" s="72">
        <v>0</v>
      </c>
      <c r="K32" s="72">
        <f t="shared" si="0"/>
        <v>0</v>
      </c>
      <c r="L32" s="72">
        <f t="shared" si="1"/>
        <v>1.1368683772161603E-13</v>
      </c>
      <c r="M32" s="72">
        <f t="shared" si="2"/>
        <v>1.1368683772161603E-13</v>
      </c>
      <c r="N32" s="12"/>
    </row>
    <row r="33" spans="1:14" s="11" customFormat="1" ht="12" customHeight="1">
      <c r="A33" s="2"/>
      <c r="B33" s="25">
        <v>20</v>
      </c>
      <c r="C33" s="23"/>
      <c r="D33" s="24" t="s">
        <v>113</v>
      </c>
      <c r="E33" s="72">
        <v>585.048646434404</v>
      </c>
      <c r="F33" s="72">
        <v>585.048646434404</v>
      </c>
      <c r="G33" s="72">
        <v>0</v>
      </c>
      <c r="H33" s="72">
        <f t="shared" si="3"/>
        <v>585.048646434404</v>
      </c>
      <c r="I33" s="72">
        <v>0</v>
      </c>
      <c r="J33" s="72">
        <v>0</v>
      </c>
      <c r="K33" s="72">
        <f t="shared" si="0"/>
        <v>0</v>
      </c>
      <c r="L33" s="72">
        <f t="shared" si="1"/>
        <v>0</v>
      </c>
      <c r="M33" s="72">
        <f t="shared" si="2"/>
        <v>0</v>
      </c>
      <c r="N33" s="12"/>
    </row>
    <row r="34" spans="1:14" s="11" customFormat="1" ht="12" customHeight="1">
      <c r="A34" s="2"/>
      <c r="B34" s="25">
        <v>21</v>
      </c>
      <c r="C34" s="23"/>
      <c r="D34" s="24" t="s">
        <v>114</v>
      </c>
      <c r="E34" s="72">
        <v>756.2531728097433</v>
      </c>
      <c r="F34" s="72">
        <v>756.2531728097439</v>
      </c>
      <c r="G34" s="72">
        <v>0</v>
      </c>
      <c r="H34" s="72">
        <f t="shared" si="3"/>
        <v>756.2531728097439</v>
      </c>
      <c r="I34" s="72">
        <v>0</v>
      </c>
      <c r="J34" s="72">
        <v>0</v>
      </c>
      <c r="K34" s="72">
        <f t="shared" si="0"/>
        <v>0</v>
      </c>
      <c r="L34" s="72">
        <f t="shared" si="1"/>
        <v>-5.684341886080801E-13</v>
      </c>
      <c r="M34" s="72">
        <f t="shared" si="2"/>
        <v>-5.684341886080801E-13</v>
      </c>
      <c r="N34" s="12"/>
    </row>
    <row r="35" spans="1:14" s="11" customFormat="1" ht="12" customHeight="1">
      <c r="A35" s="2"/>
      <c r="B35" s="25">
        <v>22</v>
      </c>
      <c r="C35" s="23"/>
      <c r="D35" s="24" t="s">
        <v>115</v>
      </c>
      <c r="E35" s="72">
        <v>932.6849543926858</v>
      </c>
      <c r="F35" s="72">
        <v>932.6849543926861</v>
      </c>
      <c r="G35" s="72">
        <v>0</v>
      </c>
      <c r="H35" s="72">
        <f t="shared" si="3"/>
        <v>932.6849543926861</v>
      </c>
      <c r="I35" s="72">
        <v>0</v>
      </c>
      <c r="J35" s="72">
        <v>0</v>
      </c>
      <c r="K35" s="72">
        <f t="shared" si="0"/>
        <v>0</v>
      </c>
      <c r="L35" s="72">
        <f t="shared" si="1"/>
        <v>-3.410605131648481E-13</v>
      </c>
      <c r="M35" s="72">
        <f t="shared" si="2"/>
        <v>-3.410605131648481E-13</v>
      </c>
      <c r="N35" s="12"/>
    </row>
    <row r="36" spans="1:14" s="11" customFormat="1" ht="12" customHeight="1">
      <c r="A36" s="2"/>
      <c r="B36" s="25">
        <v>23</v>
      </c>
      <c r="C36" s="23"/>
      <c r="D36" s="24" t="s">
        <v>116</v>
      </c>
      <c r="E36" s="72">
        <v>504.587133578126</v>
      </c>
      <c r="F36" s="72">
        <v>504.587133578126</v>
      </c>
      <c r="G36" s="72">
        <v>0</v>
      </c>
      <c r="H36" s="72">
        <f t="shared" si="3"/>
        <v>504.587133578126</v>
      </c>
      <c r="I36" s="72">
        <v>0</v>
      </c>
      <c r="J36" s="72">
        <v>0</v>
      </c>
      <c r="K36" s="72">
        <f t="shared" si="0"/>
        <v>0</v>
      </c>
      <c r="L36" s="72">
        <f t="shared" si="1"/>
        <v>0</v>
      </c>
      <c r="M36" s="72">
        <f t="shared" si="2"/>
        <v>0</v>
      </c>
      <c r="N36" s="12"/>
    </row>
    <row r="37" spans="1:14" s="11" customFormat="1" ht="12" customHeight="1">
      <c r="A37" s="2"/>
      <c r="B37" s="25">
        <v>24</v>
      </c>
      <c r="C37" s="23"/>
      <c r="D37" s="24" t="s">
        <v>117</v>
      </c>
      <c r="E37" s="72">
        <v>914.8885586044322</v>
      </c>
      <c r="F37" s="72">
        <v>914.8885586044321</v>
      </c>
      <c r="G37" s="72">
        <v>0</v>
      </c>
      <c r="H37" s="72">
        <f t="shared" si="3"/>
        <v>914.8885586044321</v>
      </c>
      <c r="I37" s="72">
        <v>0</v>
      </c>
      <c r="J37" s="72">
        <v>0</v>
      </c>
      <c r="K37" s="72">
        <f t="shared" si="0"/>
        <v>0</v>
      </c>
      <c r="L37" s="72">
        <f t="shared" si="1"/>
        <v>1.1368683772161603E-13</v>
      </c>
      <c r="M37" s="72">
        <f t="shared" si="2"/>
        <v>1.1368683772161603E-13</v>
      </c>
      <c r="N37" s="12"/>
    </row>
    <row r="38" spans="1:14" s="11" customFormat="1" ht="12" customHeight="1">
      <c r="A38" s="2"/>
      <c r="B38" s="25">
        <v>25</v>
      </c>
      <c r="C38" s="23"/>
      <c r="D38" s="26" t="s">
        <v>83</v>
      </c>
      <c r="E38" s="72">
        <v>2724.5466034487586</v>
      </c>
      <c r="F38" s="72">
        <v>2611.900590708561</v>
      </c>
      <c r="G38" s="72">
        <v>0</v>
      </c>
      <c r="H38" s="72">
        <f t="shared" si="3"/>
        <v>2611.900590708561</v>
      </c>
      <c r="I38" s="72">
        <v>0</v>
      </c>
      <c r="J38" s="72">
        <v>0</v>
      </c>
      <c r="K38" s="72">
        <f t="shared" si="0"/>
        <v>0</v>
      </c>
      <c r="L38" s="72">
        <f t="shared" si="1"/>
        <v>112.64601274019742</v>
      </c>
      <c r="M38" s="72">
        <f t="shared" si="2"/>
        <v>112.64601274019742</v>
      </c>
      <c r="N38" s="12"/>
    </row>
    <row r="39" spans="1:14" s="11" customFormat="1" ht="12" customHeight="1">
      <c r="A39" s="2"/>
      <c r="B39" s="25">
        <v>26</v>
      </c>
      <c r="C39" s="23"/>
      <c r="D39" s="24" t="s">
        <v>118</v>
      </c>
      <c r="E39" s="72">
        <v>2380.2921800384947</v>
      </c>
      <c r="F39" s="72">
        <v>2195.221048061265</v>
      </c>
      <c r="G39" s="72">
        <v>33.10319568897</v>
      </c>
      <c r="H39" s="72">
        <f t="shared" si="3"/>
        <v>2228.324243750235</v>
      </c>
      <c r="I39" s="72">
        <v>0</v>
      </c>
      <c r="J39" s="72">
        <v>0</v>
      </c>
      <c r="K39" s="72">
        <f t="shared" si="0"/>
        <v>0</v>
      </c>
      <c r="L39" s="72">
        <f t="shared" si="1"/>
        <v>151.9679362882598</v>
      </c>
      <c r="M39" s="72">
        <f t="shared" si="2"/>
        <v>151.9679362882598</v>
      </c>
      <c r="N39" s="12"/>
    </row>
    <row r="40" spans="1:14" s="11" customFormat="1" ht="12" customHeight="1">
      <c r="A40" s="2"/>
      <c r="B40" s="22">
        <v>27</v>
      </c>
      <c r="C40" s="23"/>
      <c r="D40" s="24" t="s">
        <v>11</v>
      </c>
      <c r="E40" s="72">
        <v>2527.917714380764</v>
      </c>
      <c r="F40" s="72">
        <v>2476.741960130176</v>
      </c>
      <c r="G40" s="72">
        <v>0</v>
      </c>
      <c r="H40" s="72">
        <f t="shared" si="3"/>
        <v>2476.741960130176</v>
      </c>
      <c r="I40" s="72">
        <v>0</v>
      </c>
      <c r="J40" s="72">
        <v>0</v>
      </c>
      <c r="K40" s="72">
        <f t="shared" si="0"/>
        <v>0</v>
      </c>
      <c r="L40" s="72">
        <f t="shared" si="1"/>
        <v>51.1757542505884</v>
      </c>
      <c r="M40" s="72">
        <f t="shared" si="2"/>
        <v>51.1757542505884</v>
      </c>
      <c r="N40" s="12"/>
    </row>
    <row r="41" spans="1:14" s="11" customFormat="1" ht="12" customHeight="1">
      <c r="A41" s="2"/>
      <c r="B41" s="22">
        <v>28</v>
      </c>
      <c r="C41" s="23"/>
      <c r="D41" s="24" t="s">
        <v>119</v>
      </c>
      <c r="E41" s="72">
        <v>6919.353553754519</v>
      </c>
      <c r="F41" s="72">
        <v>6844.648888247056</v>
      </c>
      <c r="G41" s="72">
        <v>0</v>
      </c>
      <c r="H41" s="72">
        <f t="shared" si="3"/>
        <v>6844.648888247056</v>
      </c>
      <c r="I41" s="72">
        <v>0</v>
      </c>
      <c r="J41" s="72">
        <v>0</v>
      </c>
      <c r="K41" s="72">
        <f t="shared" si="0"/>
        <v>0</v>
      </c>
      <c r="L41" s="72">
        <f t="shared" si="1"/>
        <v>74.70466550746369</v>
      </c>
      <c r="M41" s="72">
        <f t="shared" si="2"/>
        <v>74.70466550746369</v>
      </c>
      <c r="N41" s="12"/>
    </row>
    <row r="42" spans="1:14" s="11" customFormat="1" ht="12" customHeight="1">
      <c r="A42" s="2"/>
      <c r="B42" s="25">
        <v>29</v>
      </c>
      <c r="C42" s="23"/>
      <c r="D42" s="24" t="s">
        <v>120</v>
      </c>
      <c r="E42" s="72">
        <v>925.1639654794999</v>
      </c>
      <c r="F42" s="72">
        <v>925.1639654795002</v>
      </c>
      <c r="G42" s="73">
        <v>0</v>
      </c>
      <c r="H42" s="72">
        <f t="shared" si="3"/>
        <v>925.1639654795002</v>
      </c>
      <c r="I42" s="72">
        <v>0</v>
      </c>
      <c r="J42" s="72">
        <v>0</v>
      </c>
      <c r="K42" s="72">
        <f t="shared" si="0"/>
        <v>0</v>
      </c>
      <c r="L42" s="72">
        <f t="shared" si="1"/>
        <v>-3.410605131648481E-13</v>
      </c>
      <c r="M42" s="72">
        <f t="shared" si="2"/>
        <v>-3.410605131648481E-13</v>
      </c>
      <c r="N42" s="12"/>
    </row>
    <row r="43" spans="1:14" s="11" customFormat="1" ht="12" customHeight="1">
      <c r="A43" s="2"/>
      <c r="B43" s="25">
        <v>30</v>
      </c>
      <c r="C43" s="23"/>
      <c r="D43" s="24" t="s">
        <v>121</v>
      </c>
      <c r="E43" s="72">
        <v>2730.1342495532413</v>
      </c>
      <c r="F43" s="72">
        <v>2662.7948467800747</v>
      </c>
      <c r="G43" s="73">
        <v>0</v>
      </c>
      <c r="H43" s="72">
        <f t="shared" si="3"/>
        <v>2662.7948467800747</v>
      </c>
      <c r="I43" s="72">
        <v>0</v>
      </c>
      <c r="J43" s="72">
        <v>0</v>
      </c>
      <c r="K43" s="72">
        <f t="shared" si="0"/>
        <v>0</v>
      </c>
      <c r="L43" s="72">
        <f t="shared" si="1"/>
        <v>67.33940277316651</v>
      </c>
      <c r="M43" s="72">
        <f t="shared" si="2"/>
        <v>67.33940277316651</v>
      </c>
      <c r="N43" s="12"/>
    </row>
    <row r="44" spans="1:14" s="47" customFormat="1" ht="12" customHeight="1">
      <c r="A44" s="86"/>
      <c r="B44" s="22">
        <v>31</v>
      </c>
      <c r="C44" s="23"/>
      <c r="D44" s="26" t="s">
        <v>84</v>
      </c>
      <c r="E44" s="72">
        <v>5712.151036271373</v>
      </c>
      <c r="F44" s="72">
        <v>5426.543483702588</v>
      </c>
      <c r="G44" s="73">
        <v>0</v>
      </c>
      <c r="H44" s="72">
        <f t="shared" si="3"/>
        <v>5426.543483702588</v>
      </c>
      <c r="I44" s="72">
        <v>0</v>
      </c>
      <c r="J44" s="72">
        <v>0</v>
      </c>
      <c r="K44" s="72">
        <f t="shared" si="0"/>
        <v>0</v>
      </c>
      <c r="L44" s="72">
        <f t="shared" si="1"/>
        <v>285.60755256878565</v>
      </c>
      <c r="M44" s="72">
        <f t="shared" si="2"/>
        <v>285.60755256878565</v>
      </c>
      <c r="N44" s="12"/>
    </row>
    <row r="45" spans="1:14" s="47" customFormat="1" ht="12" customHeight="1">
      <c r="A45" s="86"/>
      <c r="B45" s="22">
        <v>32</v>
      </c>
      <c r="C45" s="23"/>
      <c r="D45" s="24" t="s">
        <v>122</v>
      </c>
      <c r="E45" s="72">
        <v>1333.0278331273503</v>
      </c>
      <c r="F45" s="72">
        <v>1333.02783312735</v>
      </c>
      <c r="G45" s="73">
        <v>0</v>
      </c>
      <c r="H45" s="72">
        <f t="shared" si="3"/>
        <v>1333.02783312735</v>
      </c>
      <c r="I45" s="72">
        <v>0</v>
      </c>
      <c r="J45" s="72">
        <v>0</v>
      </c>
      <c r="K45" s="72">
        <f t="shared" si="0"/>
        <v>0</v>
      </c>
      <c r="L45" s="72">
        <f t="shared" si="1"/>
        <v>2.2737367544323206E-13</v>
      </c>
      <c r="M45" s="72">
        <f t="shared" si="2"/>
        <v>2.2737367544323206E-13</v>
      </c>
      <c r="N45" s="12"/>
    </row>
    <row r="46" spans="1:14" s="11" customFormat="1" ht="12" customHeight="1">
      <c r="A46" s="2"/>
      <c r="B46" s="25">
        <v>33</v>
      </c>
      <c r="C46" s="23"/>
      <c r="D46" s="26" t="s">
        <v>123</v>
      </c>
      <c r="E46" s="72">
        <v>1608.6190372040276</v>
      </c>
      <c r="F46" s="72">
        <v>1608.6190372040273</v>
      </c>
      <c r="G46" s="73">
        <v>0</v>
      </c>
      <c r="H46" s="72">
        <f t="shared" si="3"/>
        <v>1608.6190372040273</v>
      </c>
      <c r="I46" s="72">
        <v>0</v>
      </c>
      <c r="J46" s="72">
        <v>0</v>
      </c>
      <c r="K46" s="72">
        <f t="shared" si="0"/>
        <v>0</v>
      </c>
      <c r="L46" s="72">
        <f t="shared" si="1"/>
        <v>2.2737367544323206E-13</v>
      </c>
      <c r="M46" s="72">
        <f t="shared" si="2"/>
        <v>2.2737367544323206E-13</v>
      </c>
      <c r="N46" s="12"/>
    </row>
    <row r="47" spans="1:14" s="11" customFormat="1" ht="12" customHeight="1">
      <c r="A47" s="2"/>
      <c r="B47" s="89">
        <v>34</v>
      </c>
      <c r="C47" s="90"/>
      <c r="D47" s="91" t="s">
        <v>124</v>
      </c>
      <c r="E47" s="92">
        <v>1502.9210298317557</v>
      </c>
      <c r="F47" s="92">
        <v>1502.9210298317562</v>
      </c>
      <c r="G47" s="93">
        <v>0</v>
      </c>
      <c r="H47" s="92">
        <f t="shared" si="3"/>
        <v>1502.9210298317562</v>
      </c>
      <c r="I47" s="92">
        <v>0</v>
      </c>
      <c r="J47" s="92">
        <v>0</v>
      </c>
      <c r="K47" s="92">
        <f t="shared" si="0"/>
        <v>0</v>
      </c>
      <c r="L47" s="92">
        <f t="shared" si="1"/>
        <v>-4.547473508864641E-13</v>
      </c>
      <c r="M47" s="92">
        <f t="shared" si="2"/>
        <v>-4.547473508864641E-13</v>
      </c>
      <c r="N47" s="12"/>
    </row>
    <row r="48" spans="1:14" s="11" customFormat="1" ht="12" customHeight="1">
      <c r="A48" s="2"/>
      <c r="B48" s="94">
        <v>35</v>
      </c>
      <c r="C48" s="95"/>
      <c r="D48" s="96" t="s">
        <v>125</v>
      </c>
      <c r="E48" s="97">
        <v>839.569107133283</v>
      </c>
      <c r="F48" s="97">
        <v>839.5691071332819</v>
      </c>
      <c r="G48" s="98">
        <v>0</v>
      </c>
      <c r="H48" s="97">
        <f t="shared" si="3"/>
        <v>839.5691071332819</v>
      </c>
      <c r="I48" s="97">
        <v>0</v>
      </c>
      <c r="J48" s="97">
        <v>0</v>
      </c>
      <c r="K48" s="97">
        <f t="shared" si="0"/>
        <v>0</v>
      </c>
      <c r="L48" s="97">
        <f t="shared" si="1"/>
        <v>1.0231815394945443E-12</v>
      </c>
      <c r="M48" s="97">
        <f t="shared" si="2"/>
        <v>1.0231815394945443E-12</v>
      </c>
      <c r="N48" s="12"/>
    </row>
    <row r="49" spans="1:14" s="11" customFormat="1" ht="12" customHeight="1">
      <c r="A49" s="2"/>
      <c r="B49" s="25">
        <v>36</v>
      </c>
      <c r="C49" s="23"/>
      <c r="D49" s="24" t="s">
        <v>126</v>
      </c>
      <c r="E49" s="72">
        <v>178.04787838242592</v>
      </c>
      <c r="F49" s="72">
        <v>178.047878382426</v>
      </c>
      <c r="G49" s="73">
        <v>0</v>
      </c>
      <c r="H49" s="72">
        <f t="shared" si="3"/>
        <v>178.047878382426</v>
      </c>
      <c r="I49" s="72">
        <v>0</v>
      </c>
      <c r="J49" s="72">
        <v>0</v>
      </c>
      <c r="K49" s="72">
        <f t="shared" si="0"/>
        <v>0</v>
      </c>
      <c r="L49" s="72">
        <f t="shared" si="1"/>
        <v>-8.526512829121202E-14</v>
      </c>
      <c r="M49" s="72">
        <f t="shared" si="2"/>
        <v>-8.526512829121202E-14</v>
      </c>
      <c r="N49" s="12"/>
    </row>
    <row r="50" spans="1:14" s="11" customFormat="1" ht="12" customHeight="1">
      <c r="A50" s="2"/>
      <c r="B50" s="22">
        <v>37</v>
      </c>
      <c r="C50" s="23"/>
      <c r="D50" s="27" t="s">
        <v>127</v>
      </c>
      <c r="E50" s="72">
        <v>3590.1551506357496</v>
      </c>
      <c r="F50" s="72">
        <v>3590.1551506357523</v>
      </c>
      <c r="G50" s="73">
        <v>0</v>
      </c>
      <c r="H50" s="72">
        <f t="shared" si="3"/>
        <v>3590.1551506357523</v>
      </c>
      <c r="I50" s="72">
        <v>0</v>
      </c>
      <c r="J50" s="72">
        <v>0</v>
      </c>
      <c r="K50" s="72">
        <f t="shared" si="0"/>
        <v>0</v>
      </c>
      <c r="L50" s="72">
        <f t="shared" si="1"/>
        <v>-2.7284841053187847E-12</v>
      </c>
      <c r="M50" s="72">
        <f t="shared" si="2"/>
        <v>-2.7284841053187847E-12</v>
      </c>
      <c r="N50" s="12"/>
    </row>
    <row r="51" spans="1:14" s="11" customFormat="1" ht="12" customHeight="1">
      <c r="A51" s="2"/>
      <c r="B51" s="25">
        <v>38</v>
      </c>
      <c r="C51" s="23"/>
      <c r="D51" s="24" t="s">
        <v>128</v>
      </c>
      <c r="E51" s="72">
        <v>2359.615937061764</v>
      </c>
      <c r="F51" s="72">
        <v>2251.4578857946954</v>
      </c>
      <c r="G51" s="73">
        <v>0</v>
      </c>
      <c r="H51" s="72">
        <f t="shared" si="3"/>
        <v>2251.4578857946954</v>
      </c>
      <c r="I51" s="72">
        <v>0</v>
      </c>
      <c r="J51" s="72">
        <v>0</v>
      </c>
      <c r="K51" s="72">
        <f t="shared" si="0"/>
        <v>0</v>
      </c>
      <c r="L51" s="72">
        <f t="shared" si="1"/>
        <v>108.15805126706846</v>
      </c>
      <c r="M51" s="72">
        <f t="shared" si="2"/>
        <v>108.15805126706846</v>
      </c>
      <c r="N51" s="12"/>
    </row>
    <row r="52" spans="1:14" s="11" customFormat="1" ht="12" customHeight="1">
      <c r="A52" s="2"/>
      <c r="B52" s="25">
        <v>39</v>
      </c>
      <c r="C52" s="23"/>
      <c r="D52" s="24" t="s">
        <v>50</v>
      </c>
      <c r="E52" s="72">
        <v>1361.4834523801367</v>
      </c>
      <c r="F52" s="72">
        <v>1306.3063950807082</v>
      </c>
      <c r="G52" s="73">
        <v>0</v>
      </c>
      <c r="H52" s="72">
        <f t="shared" si="3"/>
        <v>1306.3063950807082</v>
      </c>
      <c r="I52" s="72">
        <v>0</v>
      </c>
      <c r="J52" s="72">
        <v>0</v>
      </c>
      <c r="K52" s="72">
        <f t="shared" si="0"/>
        <v>0</v>
      </c>
      <c r="L52" s="72">
        <f t="shared" si="1"/>
        <v>55.1770572994285</v>
      </c>
      <c r="M52" s="72">
        <f t="shared" si="2"/>
        <v>55.1770572994285</v>
      </c>
      <c r="N52" s="12"/>
    </row>
    <row r="53" spans="1:14" s="11" customFormat="1" ht="12" customHeight="1">
      <c r="A53" s="2"/>
      <c r="B53" s="25">
        <v>40</v>
      </c>
      <c r="C53" s="23"/>
      <c r="D53" s="24" t="s">
        <v>129</v>
      </c>
      <c r="E53" s="72">
        <v>306.87882321739056</v>
      </c>
      <c r="F53" s="72">
        <v>306.87882321739073</v>
      </c>
      <c r="G53" s="73">
        <v>0</v>
      </c>
      <c r="H53" s="72">
        <f t="shared" si="3"/>
        <v>306.87882321739073</v>
      </c>
      <c r="I53" s="72">
        <v>0</v>
      </c>
      <c r="J53" s="72">
        <v>0</v>
      </c>
      <c r="K53" s="72">
        <f t="shared" si="0"/>
        <v>0</v>
      </c>
      <c r="L53" s="72">
        <f t="shared" si="1"/>
        <v>-1.7053025658242404E-13</v>
      </c>
      <c r="M53" s="72">
        <f t="shared" si="2"/>
        <v>-1.7053025658242404E-13</v>
      </c>
      <c r="N53" s="12"/>
    </row>
    <row r="54" spans="1:14" s="11" customFormat="1" ht="12" customHeight="1">
      <c r="A54" s="2"/>
      <c r="B54" s="22">
        <v>41</v>
      </c>
      <c r="C54" s="23"/>
      <c r="D54" s="28" t="s">
        <v>130</v>
      </c>
      <c r="E54" s="72">
        <v>5126.967026429633</v>
      </c>
      <c r="F54" s="72">
        <v>4870.618674158943</v>
      </c>
      <c r="G54" s="72">
        <v>0</v>
      </c>
      <c r="H54" s="72">
        <f t="shared" si="3"/>
        <v>4870.618674158943</v>
      </c>
      <c r="I54" s="72">
        <v>0</v>
      </c>
      <c r="J54" s="72">
        <v>0</v>
      </c>
      <c r="K54" s="72">
        <f t="shared" si="0"/>
        <v>0</v>
      </c>
      <c r="L54" s="72">
        <f t="shared" si="1"/>
        <v>256.34835227069016</v>
      </c>
      <c r="M54" s="72">
        <f t="shared" si="2"/>
        <v>256.34835227069016</v>
      </c>
      <c r="N54" s="12"/>
    </row>
    <row r="55" spans="1:14" s="11" customFormat="1" ht="12" customHeight="1">
      <c r="A55" s="1" t="s">
        <v>0</v>
      </c>
      <c r="B55" s="29">
        <v>42</v>
      </c>
      <c r="C55" s="30"/>
      <c r="D55" s="31" t="s">
        <v>51</v>
      </c>
      <c r="E55" s="74">
        <v>2226.501656202075</v>
      </c>
      <c r="F55" s="74">
        <v>1956.280310869751</v>
      </c>
      <c r="G55" s="74">
        <v>155.14603292822108</v>
      </c>
      <c r="H55" s="74">
        <f t="shared" si="3"/>
        <v>2111.426343797972</v>
      </c>
      <c r="I55" s="74">
        <v>0</v>
      </c>
      <c r="J55" s="74">
        <v>0</v>
      </c>
      <c r="K55" s="74">
        <f t="shared" si="0"/>
        <v>0</v>
      </c>
      <c r="L55" s="74">
        <f t="shared" si="1"/>
        <v>115.07531240410299</v>
      </c>
      <c r="M55" s="74">
        <f t="shared" si="2"/>
        <v>115.07531240410299</v>
      </c>
      <c r="N55" s="12"/>
    </row>
    <row r="56" spans="1:13" s="11" customFormat="1" ht="12" customHeight="1">
      <c r="A56" s="3"/>
      <c r="B56" s="32">
        <v>43</v>
      </c>
      <c r="C56" s="33"/>
      <c r="D56" s="34" t="s">
        <v>131</v>
      </c>
      <c r="E56" s="75">
        <v>906.9937245013258</v>
      </c>
      <c r="F56" s="75">
        <v>861.6440383458512</v>
      </c>
      <c r="G56" s="75">
        <v>0</v>
      </c>
      <c r="H56" s="75">
        <f t="shared" si="3"/>
        <v>861.6440383458512</v>
      </c>
      <c r="I56" s="75">
        <v>0</v>
      </c>
      <c r="J56" s="75">
        <v>0</v>
      </c>
      <c r="K56" s="75">
        <f t="shared" si="0"/>
        <v>0</v>
      </c>
      <c r="L56" s="75">
        <f t="shared" si="1"/>
        <v>45.349686155474615</v>
      </c>
      <c r="M56" s="75">
        <f t="shared" si="2"/>
        <v>45.349686155474615</v>
      </c>
    </row>
    <row r="57" spans="1:13" s="11" customFormat="1" ht="12" customHeight="1">
      <c r="A57" s="3"/>
      <c r="B57" s="32">
        <v>44</v>
      </c>
      <c r="C57" s="33"/>
      <c r="D57" s="34" t="s">
        <v>132</v>
      </c>
      <c r="E57" s="75">
        <v>456.02860580000004</v>
      </c>
      <c r="F57" s="75">
        <v>456.02860580000004</v>
      </c>
      <c r="G57" s="75">
        <v>0</v>
      </c>
      <c r="H57" s="75">
        <f t="shared" si="3"/>
        <v>456.02860580000004</v>
      </c>
      <c r="I57" s="75">
        <v>0</v>
      </c>
      <c r="J57" s="75">
        <v>0</v>
      </c>
      <c r="K57" s="75">
        <f t="shared" si="0"/>
        <v>0</v>
      </c>
      <c r="L57" s="75">
        <f t="shared" si="1"/>
        <v>0</v>
      </c>
      <c r="M57" s="75">
        <f t="shared" si="2"/>
        <v>0</v>
      </c>
    </row>
    <row r="58" spans="1:13" s="11" customFormat="1" ht="12" customHeight="1">
      <c r="A58" s="3"/>
      <c r="B58" s="32">
        <v>45</v>
      </c>
      <c r="C58" s="33"/>
      <c r="D58" s="34" t="s">
        <v>133</v>
      </c>
      <c r="E58" s="75">
        <v>1187.7757253609745</v>
      </c>
      <c r="F58" s="75">
        <v>1128.3869393626876</v>
      </c>
      <c r="G58" s="75">
        <v>0</v>
      </c>
      <c r="H58" s="75">
        <f t="shared" si="3"/>
        <v>1128.3869393626876</v>
      </c>
      <c r="I58" s="75">
        <v>0</v>
      </c>
      <c r="J58" s="75">
        <v>0</v>
      </c>
      <c r="K58" s="75">
        <f t="shared" si="0"/>
        <v>0</v>
      </c>
      <c r="L58" s="75">
        <f t="shared" si="1"/>
        <v>59.38878599828695</v>
      </c>
      <c r="M58" s="75">
        <f t="shared" si="2"/>
        <v>59.38878599828695</v>
      </c>
    </row>
    <row r="59" spans="1:13" s="11" customFormat="1" ht="12" customHeight="1">
      <c r="A59" s="3"/>
      <c r="B59" s="32">
        <v>46</v>
      </c>
      <c r="C59" s="33"/>
      <c r="D59" s="34" t="s">
        <v>134</v>
      </c>
      <c r="E59" s="75">
        <v>443.6856599272702</v>
      </c>
      <c r="F59" s="75">
        <v>443.6856599272701</v>
      </c>
      <c r="G59" s="75">
        <v>0</v>
      </c>
      <c r="H59" s="75">
        <f t="shared" si="3"/>
        <v>443.6856599272701</v>
      </c>
      <c r="I59" s="75">
        <v>0</v>
      </c>
      <c r="J59" s="75">
        <v>0</v>
      </c>
      <c r="K59" s="75">
        <f t="shared" si="0"/>
        <v>0</v>
      </c>
      <c r="L59" s="75">
        <f t="shared" si="1"/>
        <v>1.1368683772161603E-13</v>
      </c>
      <c r="M59" s="75">
        <f t="shared" si="2"/>
        <v>1.1368683772161603E-13</v>
      </c>
    </row>
    <row r="60" spans="1:13" s="11" customFormat="1" ht="12" customHeight="1">
      <c r="A60" s="3"/>
      <c r="B60" s="32">
        <v>47</v>
      </c>
      <c r="C60" s="33"/>
      <c r="D60" s="34" t="s">
        <v>135</v>
      </c>
      <c r="E60" s="75">
        <v>928.7484567935311</v>
      </c>
      <c r="F60" s="75">
        <v>928.7484567935315</v>
      </c>
      <c r="G60" s="75">
        <v>0</v>
      </c>
      <c r="H60" s="75">
        <f t="shared" si="3"/>
        <v>928.7484567935315</v>
      </c>
      <c r="I60" s="75">
        <v>0</v>
      </c>
      <c r="J60" s="75">
        <v>0</v>
      </c>
      <c r="K60" s="75">
        <f t="shared" si="0"/>
        <v>0</v>
      </c>
      <c r="L60" s="72">
        <f t="shared" si="1"/>
        <v>-4.547473508864641E-13</v>
      </c>
      <c r="M60" s="72">
        <f t="shared" si="2"/>
        <v>-4.547473508864641E-13</v>
      </c>
    </row>
    <row r="61" spans="1:13" s="11" customFormat="1" ht="12" customHeight="1">
      <c r="A61" s="3"/>
      <c r="B61" s="32">
        <v>48</v>
      </c>
      <c r="C61" s="33"/>
      <c r="D61" s="34" t="s">
        <v>12</v>
      </c>
      <c r="E61" s="75">
        <v>1160.99704335873</v>
      </c>
      <c r="F61" s="75">
        <v>986.6736229440602</v>
      </c>
      <c r="G61" s="75">
        <v>44.787473886600004</v>
      </c>
      <c r="H61" s="75">
        <f t="shared" si="3"/>
        <v>1031.4610968306602</v>
      </c>
      <c r="I61" s="75">
        <v>0</v>
      </c>
      <c r="J61" s="75">
        <v>44.787473886600004</v>
      </c>
      <c r="K61" s="75">
        <f t="shared" si="0"/>
        <v>44.787473886600004</v>
      </c>
      <c r="L61" s="75">
        <f t="shared" si="1"/>
        <v>84.74847264146987</v>
      </c>
      <c r="M61" s="75">
        <f t="shared" si="2"/>
        <v>129.53594652806987</v>
      </c>
    </row>
    <row r="62" spans="1:13" s="11" customFormat="1" ht="12" customHeight="1">
      <c r="A62" s="3"/>
      <c r="B62" s="32">
        <v>49</v>
      </c>
      <c r="C62" s="33"/>
      <c r="D62" s="34" t="s">
        <v>52</v>
      </c>
      <c r="E62" s="75">
        <v>2629.902048148258</v>
      </c>
      <c r="F62" s="75">
        <v>2498.4069457797486</v>
      </c>
      <c r="G62" s="75">
        <v>0</v>
      </c>
      <c r="H62" s="75">
        <f t="shared" si="3"/>
        <v>2498.4069457797486</v>
      </c>
      <c r="I62" s="75">
        <v>0</v>
      </c>
      <c r="J62" s="75">
        <v>0</v>
      </c>
      <c r="K62" s="75">
        <f t="shared" si="0"/>
        <v>0</v>
      </c>
      <c r="L62" s="75">
        <f t="shared" si="1"/>
        <v>131.49510236850938</v>
      </c>
      <c r="M62" s="75">
        <f t="shared" si="2"/>
        <v>131.49510236850938</v>
      </c>
    </row>
    <row r="63" spans="1:13" s="11" customFormat="1" ht="12" customHeight="1">
      <c r="A63" s="3"/>
      <c r="B63" s="32">
        <v>50</v>
      </c>
      <c r="C63" s="33"/>
      <c r="D63" s="34" t="s">
        <v>85</v>
      </c>
      <c r="E63" s="75">
        <v>3160.96354829927</v>
      </c>
      <c r="F63" s="75">
        <v>2846.6083681900927</v>
      </c>
      <c r="G63" s="75">
        <v>52.309681802162025</v>
      </c>
      <c r="H63" s="75">
        <f t="shared" si="3"/>
        <v>2898.918049992255</v>
      </c>
      <c r="I63" s="75">
        <v>0</v>
      </c>
      <c r="J63" s="75">
        <v>52.309681802162025</v>
      </c>
      <c r="K63" s="75">
        <f t="shared" si="0"/>
        <v>52.309681802162025</v>
      </c>
      <c r="L63" s="75">
        <f t="shared" si="1"/>
        <v>209.73581650485286</v>
      </c>
      <c r="M63" s="75">
        <f t="shared" si="2"/>
        <v>262.0454983070149</v>
      </c>
    </row>
    <row r="64" spans="1:13" s="11" customFormat="1" ht="12" customHeight="1">
      <c r="A64" s="3"/>
      <c r="B64" s="32">
        <v>51</v>
      </c>
      <c r="C64" s="33"/>
      <c r="D64" s="34" t="s">
        <v>136</v>
      </c>
      <c r="E64" s="75">
        <v>593.4225035838666</v>
      </c>
      <c r="F64" s="75">
        <v>570.5767440664468</v>
      </c>
      <c r="G64" s="75">
        <v>22.84575951741986</v>
      </c>
      <c r="H64" s="75">
        <f t="shared" si="3"/>
        <v>593.4225035838667</v>
      </c>
      <c r="I64" s="75">
        <v>0</v>
      </c>
      <c r="J64" s="75">
        <v>0</v>
      </c>
      <c r="K64" s="75">
        <f t="shared" si="0"/>
        <v>0</v>
      </c>
      <c r="L64" s="75">
        <f t="shared" si="1"/>
        <v>-1.1368683772161603E-13</v>
      </c>
      <c r="M64" s="75">
        <f t="shared" si="2"/>
        <v>-1.1368683772161603E-13</v>
      </c>
    </row>
    <row r="65" spans="1:13" s="11" customFormat="1" ht="12" customHeight="1">
      <c r="A65" s="3"/>
      <c r="B65" s="32">
        <v>52</v>
      </c>
      <c r="C65" s="33"/>
      <c r="D65" s="34" t="s">
        <v>86</v>
      </c>
      <c r="E65" s="75">
        <v>570.4477604013825</v>
      </c>
      <c r="F65" s="75">
        <v>534.2387803081822</v>
      </c>
      <c r="G65" s="75">
        <v>0</v>
      </c>
      <c r="H65" s="75">
        <f t="shared" si="3"/>
        <v>534.2387803081822</v>
      </c>
      <c r="I65" s="75">
        <v>0</v>
      </c>
      <c r="J65" s="75">
        <v>0</v>
      </c>
      <c r="K65" s="75">
        <f t="shared" si="0"/>
        <v>0</v>
      </c>
      <c r="L65" s="75">
        <f t="shared" si="1"/>
        <v>36.20898009320035</v>
      </c>
      <c r="M65" s="75">
        <f t="shared" si="2"/>
        <v>36.20898009320035</v>
      </c>
    </row>
    <row r="66" spans="1:13" s="11" customFormat="1" ht="12" customHeight="1">
      <c r="A66" s="3"/>
      <c r="B66" s="32">
        <v>53</v>
      </c>
      <c r="C66" s="33"/>
      <c r="D66" s="34" t="s">
        <v>137</v>
      </c>
      <c r="E66" s="75">
        <v>345.57901709483457</v>
      </c>
      <c r="F66" s="75">
        <v>345.4182276678819</v>
      </c>
      <c r="G66" s="75">
        <v>0.16078942695252965</v>
      </c>
      <c r="H66" s="75">
        <f t="shared" si="3"/>
        <v>345.57901709483446</v>
      </c>
      <c r="I66" s="75">
        <v>0</v>
      </c>
      <c r="J66" s="75">
        <v>0</v>
      </c>
      <c r="K66" s="75">
        <f t="shared" si="0"/>
        <v>0</v>
      </c>
      <c r="L66" s="75">
        <f t="shared" si="1"/>
        <v>1.1368683772161603E-13</v>
      </c>
      <c r="M66" s="75">
        <f t="shared" si="2"/>
        <v>1.1368683772161603E-13</v>
      </c>
    </row>
    <row r="67" spans="1:13" s="11" customFormat="1" ht="12" customHeight="1">
      <c r="A67" s="3"/>
      <c r="B67" s="32">
        <v>54</v>
      </c>
      <c r="C67" s="33"/>
      <c r="D67" s="34" t="s">
        <v>138</v>
      </c>
      <c r="E67" s="75">
        <v>538.7804657161005</v>
      </c>
      <c r="F67" s="75">
        <v>535.0907987956324</v>
      </c>
      <c r="G67" s="75">
        <v>3.6896669204680914</v>
      </c>
      <c r="H67" s="75">
        <f t="shared" si="3"/>
        <v>538.7804657161005</v>
      </c>
      <c r="I67" s="75">
        <v>0</v>
      </c>
      <c r="J67" s="75">
        <v>0</v>
      </c>
      <c r="K67" s="75">
        <f t="shared" si="0"/>
        <v>0</v>
      </c>
      <c r="L67" s="75">
        <f t="shared" si="1"/>
        <v>0</v>
      </c>
      <c r="M67" s="75">
        <f t="shared" si="2"/>
        <v>0</v>
      </c>
    </row>
    <row r="68" spans="1:13" s="11" customFormat="1" ht="12" customHeight="1">
      <c r="A68" s="3"/>
      <c r="B68" s="32">
        <v>55</v>
      </c>
      <c r="C68" s="33"/>
      <c r="D68" s="34" t="s">
        <v>139</v>
      </c>
      <c r="E68" s="75">
        <v>439.06664367889596</v>
      </c>
      <c r="F68" s="75">
        <v>439.066643678896</v>
      </c>
      <c r="G68" s="75">
        <v>0</v>
      </c>
      <c r="H68" s="75">
        <f t="shared" si="3"/>
        <v>439.066643678896</v>
      </c>
      <c r="I68" s="75">
        <v>0</v>
      </c>
      <c r="J68" s="75">
        <v>0</v>
      </c>
      <c r="K68" s="75">
        <f t="shared" si="0"/>
        <v>0</v>
      </c>
      <c r="L68" s="75">
        <f t="shared" si="1"/>
        <v>-5.684341886080802E-14</v>
      </c>
      <c r="M68" s="75">
        <f t="shared" si="2"/>
        <v>-5.684341886080802E-14</v>
      </c>
    </row>
    <row r="69" spans="1:13" s="11" customFormat="1" ht="12" customHeight="1">
      <c r="A69" s="3"/>
      <c r="B69" s="32">
        <v>57</v>
      </c>
      <c r="C69" s="33"/>
      <c r="D69" s="34" t="s">
        <v>13</v>
      </c>
      <c r="E69" s="75">
        <v>285.23519244602113</v>
      </c>
      <c r="F69" s="75">
        <v>210.17329965176194</v>
      </c>
      <c r="G69" s="75">
        <v>30.02475709310885</v>
      </c>
      <c r="H69" s="75">
        <f t="shared" si="3"/>
        <v>240.1980567448708</v>
      </c>
      <c r="I69" s="75">
        <v>0</v>
      </c>
      <c r="J69" s="75">
        <v>30.02475709310885</v>
      </c>
      <c r="K69" s="75">
        <f t="shared" si="0"/>
        <v>30.02475709310885</v>
      </c>
      <c r="L69" s="75">
        <f t="shared" si="1"/>
        <v>15.012378608041484</v>
      </c>
      <c r="M69" s="75">
        <f t="shared" si="2"/>
        <v>45.03713570115033</v>
      </c>
    </row>
    <row r="70" spans="1:13" s="11" customFormat="1" ht="12" customHeight="1">
      <c r="A70" s="3"/>
      <c r="B70" s="32">
        <v>58</v>
      </c>
      <c r="C70" s="33"/>
      <c r="D70" s="34" t="s">
        <v>140</v>
      </c>
      <c r="E70" s="75">
        <v>1616.6419888952967</v>
      </c>
      <c r="F70" s="75">
        <v>1535.8098880436996</v>
      </c>
      <c r="G70" s="75">
        <v>0</v>
      </c>
      <c r="H70" s="75">
        <f t="shared" si="3"/>
        <v>1535.8098880436996</v>
      </c>
      <c r="I70" s="75">
        <v>0</v>
      </c>
      <c r="J70" s="75">
        <v>0</v>
      </c>
      <c r="K70" s="75">
        <f t="shared" si="0"/>
        <v>0</v>
      </c>
      <c r="L70" s="75">
        <f t="shared" si="1"/>
        <v>80.83210085159703</v>
      </c>
      <c r="M70" s="75">
        <f t="shared" si="2"/>
        <v>80.83210085159703</v>
      </c>
    </row>
    <row r="71" spans="1:13" s="11" customFormat="1" ht="12" customHeight="1">
      <c r="A71" s="3"/>
      <c r="B71" s="32">
        <v>59</v>
      </c>
      <c r="C71" s="33"/>
      <c r="D71" s="34" t="s">
        <v>141</v>
      </c>
      <c r="E71" s="75">
        <v>628.0084942586917</v>
      </c>
      <c r="F71" s="75">
        <v>594.3557923965031</v>
      </c>
      <c r="G71" s="75">
        <v>33.65270186218828</v>
      </c>
      <c r="H71" s="75">
        <f t="shared" si="3"/>
        <v>628.0084942586914</v>
      </c>
      <c r="I71" s="75">
        <v>0</v>
      </c>
      <c r="J71" s="75">
        <v>0</v>
      </c>
      <c r="K71" s="75">
        <f t="shared" si="0"/>
        <v>0</v>
      </c>
      <c r="L71" s="75">
        <f t="shared" si="1"/>
        <v>3.410605131648481E-13</v>
      </c>
      <c r="M71" s="75">
        <f t="shared" si="2"/>
        <v>3.410605131648481E-13</v>
      </c>
    </row>
    <row r="72" spans="1:13" s="11" customFormat="1" ht="12" customHeight="1">
      <c r="A72" s="3"/>
      <c r="B72" s="32">
        <v>60</v>
      </c>
      <c r="C72" s="33"/>
      <c r="D72" s="34" t="s">
        <v>142</v>
      </c>
      <c r="E72" s="75">
        <v>2350.120122270907</v>
      </c>
      <c r="F72" s="75">
        <v>2306.509843134759</v>
      </c>
      <c r="G72" s="75">
        <v>43.61027913614709</v>
      </c>
      <c r="H72" s="75">
        <f t="shared" si="3"/>
        <v>2350.1201222709064</v>
      </c>
      <c r="I72" s="75">
        <v>0</v>
      </c>
      <c r="J72" s="75">
        <v>0</v>
      </c>
      <c r="K72" s="75">
        <f t="shared" si="0"/>
        <v>0</v>
      </c>
      <c r="L72" s="75">
        <f t="shared" si="1"/>
        <v>4.547473508864641E-13</v>
      </c>
      <c r="M72" s="75">
        <f t="shared" si="2"/>
        <v>4.547473508864641E-13</v>
      </c>
    </row>
    <row r="73" spans="1:13" s="11" customFormat="1" ht="12" customHeight="1">
      <c r="A73" s="3"/>
      <c r="B73" s="32">
        <v>61</v>
      </c>
      <c r="C73" s="33"/>
      <c r="D73" s="34" t="s">
        <v>14</v>
      </c>
      <c r="E73" s="75">
        <v>1596.06236842962</v>
      </c>
      <c r="F73" s="75">
        <v>1512.0590858786286</v>
      </c>
      <c r="G73" s="75">
        <v>0</v>
      </c>
      <c r="H73" s="75">
        <f t="shared" si="3"/>
        <v>1512.0590858786286</v>
      </c>
      <c r="I73" s="75">
        <v>0</v>
      </c>
      <c r="J73" s="75">
        <v>0</v>
      </c>
      <c r="K73" s="75">
        <f t="shared" si="0"/>
        <v>0</v>
      </c>
      <c r="L73" s="75">
        <f t="shared" si="1"/>
        <v>84.00328255099134</v>
      </c>
      <c r="M73" s="75">
        <f t="shared" si="2"/>
        <v>84.00328255099134</v>
      </c>
    </row>
    <row r="74" spans="1:13" s="11" customFormat="1" ht="12" customHeight="1">
      <c r="A74" s="3"/>
      <c r="B74" s="32">
        <v>63</v>
      </c>
      <c r="C74" s="33"/>
      <c r="D74" s="34" t="s">
        <v>143</v>
      </c>
      <c r="E74" s="75">
        <v>17279.29658761666</v>
      </c>
      <c r="F74" s="75">
        <v>5108.142483971148</v>
      </c>
      <c r="G74" s="75">
        <v>579.5787670216582</v>
      </c>
      <c r="H74" s="75">
        <f t="shared" si="3"/>
        <v>5687.721250992807</v>
      </c>
      <c r="I74" s="75">
        <v>0</v>
      </c>
      <c r="J74" s="75">
        <v>579.5787670216582</v>
      </c>
      <c r="K74" s="75">
        <f t="shared" si="0"/>
        <v>579.5787670216582</v>
      </c>
      <c r="L74" s="75">
        <f t="shared" si="1"/>
        <v>11011.996569602195</v>
      </c>
      <c r="M74" s="75">
        <f t="shared" si="2"/>
        <v>11591.575336623853</v>
      </c>
    </row>
    <row r="75" spans="1:13" s="11" customFormat="1" ht="12" customHeight="1">
      <c r="A75" s="3"/>
      <c r="B75" s="32">
        <v>64</v>
      </c>
      <c r="C75" s="33"/>
      <c r="D75" s="34" t="s">
        <v>144</v>
      </c>
      <c r="E75" s="75">
        <v>138.76405429341617</v>
      </c>
      <c r="F75" s="75">
        <v>136.2862809662611</v>
      </c>
      <c r="G75" s="75">
        <v>2.477773327155065</v>
      </c>
      <c r="H75" s="75">
        <f t="shared" si="3"/>
        <v>138.76405429341617</v>
      </c>
      <c r="I75" s="75">
        <v>0</v>
      </c>
      <c r="J75" s="75">
        <v>0</v>
      </c>
      <c r="K75" s="75">
        <f t="shared" si="0"/>
        <v>0</v>
      </c>
      <c r="L75" s="75">
        <f t="shared" si="1"/>
        <v>0</v>
      </c>
      <c r="M75" s="75">
        <f t="shared" si="2"/>
        <v>0</v>
      </c>
    </row>
    <row r="76" spans="1:13" s="11" customFormat="1" ht="12" customHeight="1">
      <c r="A76" s="3"/>
      <c r="B76" s="32">
        <v>65</v>
      </c>
      <c r="C76" s="33"/>
      <c r="D76" s="34" t="s">
        <v>145</v>
      </c>
      <c r="E76" s="75">
        <v>1416.2763590105374</v>
      </c>
      <c r="F76" s="75">
        <v>1270.7310960200005</v>
      </c>
      <c r="G76" s="75">
        <v>72.77263105703555</v>
      </c>
      <c r="H76" s="75">
        <f t="shared" si="3"/>
        <v>1343.503727077036</v>
      </c>
      <c r="I76" s="75">
        <v>0</v>
      </c>
      <c r="J76" s="75">
        <v>0</v>
      </c>
      <c r="K76" s="75">
        <f t="shared" si="0"/>
        <v>0</v>
      </c>
      <c r="L76" s="75">
        <f t="shared" si="1"/>
        <v>72.77263193350132</v>
      </c>
      <c r="M76" s="75">
        <f t="shared" si="2"/>
        <v>72.77263193350132</v>
      </c>
    </row>
    <row r="77" spans="1:13" s="11" customFormat="1" ht="12" customHeight="1">
      <c r="A77" s="3"/>
      <c r="B77" s="32">
        <v>66</v>
      </c>
      <c r="C77" s="33"/>
      <c r="D77" s="34" t="s">
        <v>146</v>
      </c>
      <c r="E77" s="75">
        <v>1554.2867238299202</v>
      </c>
      <c r="F77" s="75">
        <v>1359.6194791996086</v>
      </c>
      <c r="G77" s="75">
        <v>99.80837695595041</v>
      </c>
      <c r="H77" s="75">
        <f t="shared" si="3"/>
        <v>1459.427856155559</v>
      </c>
      <c r="I77" s="75">
        <v>0</v>
      </c>
      <c r="J77" s="75">
        <v>0</v>
      </c>
      <c r="K77" s="75">
        <f aca="true" t="shared" si="4" ref="K77:K140">+I77+J77</f>
        <v>0</v>
      </c>
      <c r="L77" s="75">
        <f aca="true" t="shared" si="5" ref="L77:L140">E77-H77-K77</f>
        <v>94.85886767436114</v>
      </c>
      <c r="M77" s="75">
        <f aca="true" t="shared" si="6" ref="M77:M140">K77+L77</f>
        <v>94.85886767436114</v>
      </c>
    </row>
    <row r="78" spans="1:13" s="47" customFormat="1" ht="12" customHeight="1">
      <c r="A78" s="85"/>
      <c r="B78" s="32">
        <v>67</v>
      </c>
      <c r="C78" s="33"/>
      <c r="D78" s="34" t="s">
        <v>147</v>
      </c>
      <c r="E78" s="75">
        <v>424.00868487041976</v>
      </c>
      <c r="F78" s="75">
        <v>424.0086848704197</v>
      </c>
      <c r="G78" s="75">
        <v>0</v>
      </c>
      <c r="H78" s="75">
        <f aca="true" t="shared" si="7" ref="H78:H141">SUM(F78:G78)</f>
        <v>424.0086848704197</v>
      </c>
      <c r="I78" s="75">
        <v>0</v>
      </c>
      <c r="J78" s="75">
        <v>0</v>
      </c>
      <c r="K78" s="75">
        <f t="shared" si="4"/>
        <v>0</v>
      </c>
      <c r="L78" s="72">
        <f t="shared" si="5"/>
        <v>5.684341886080802E-14</v>
      </c>
      <c r="M78" s="72">
        <f t="shared" si="6"/>
        <v>5.684341886080802E-14</v>
      </c>
    </row>
    <row r="79" spans="1:13" s="47" customFormat="1" ht="12" customHeight="1">
      <c r="A79" s="85"/>
      <c r="B79" s="32">
        <v>68</v>
      </c>
      <c r="C79" s="33"/>
      <c r="D79" s="34" t="s">
        <v>148</v>
      </c>
      <c r="E79" s="75">
        <v>1924.5977076256293</v>
      </c>
      <c r="F79" s="75">
        <v>883.5071154899315</v>
      </c>
      <c r="G79" s="75">
        <v>193.3757742089845</v>
      </c>
      <c r="H79" s="75">
        <f t="shared" si="7"/>
        <v>1076.882889698916</v>
      </c>
      <c r="I79" s="75">
        <v>0</v>
      </c>
      <c r="J79" s="75">
        <v>195.44158782189498</v>
      </c>
      <c r="K79" s="75">
        <f t="shared" si="4"/>
        <v>195.44158782189498</v>
      </c>
      <c r="L79" s="75">
        <f t="shared" si="5"/>
        <v>652.2732301048184</v>
      </c>
      <c r="M79" s="75">
        <f t="shared" si="6"/>
        <v>847.7148179267133</v>
      </c>
    </row>
    <row r="80" spans="1:13" s="11" customFormat="1" ht="12" customHeight="1">
      <c r="A80" s="3"/>
      <c r="B80" s="32">
        <v>69</v>
      </c>
      <c r="C80" s="33"/>
      <c r="D80" s="34" t="s">
        <v>149</v>
      </c>
      <c r="E80" s="75">
        <v>688.5010517795558</v>
      </c>
      <c r="F80" s="75">
        <v>688.5010517795562</v>
      </c>
      <c r="G80" s="75">
        <v>0</v>
      </c>
      <c r="H80" s="75">
        <f t="shared" si="7"/>
        <v>688.5010517795562</v>
      </c>
      <c r="I80" s="75">
        <v>0</v>
      </c>
      <c r="J80" s="75">
        <v>0</v>
      </c>
      <c r="K80" s="75">
        <f t="shared" si="4"/>
        <v>0</v>
      </c>
      <c r="L80" s="72">
        <f t="shared" si="5"/>
        <v>-3.410605131648481E-13</v>
      </c>
      <c r="M80" s="72">
        <f t="shared" si="6"/>
        <v>-3.410605131648481E-13</v>
      </c>
    </row>
    <row r="81" spans="1:13" s="11" customFormat="1" ht="12" customHeight="1">
      <c r="A81" s="3"/>
      <c r="B81" s="32">
        <v>70</v>
      </c>
      <c r="C81" s="33"/>
      <c r="D81" s="34" t="s">
        <v>150</v>
      </c>
      <c r="E81" s="75">
        <v>769.3843949152521</v>
      </c>
      <c r="F81" s="75">
        <v>730.9151751713122</v>
      </c>
      <c r="G81" s="75">
        <v>0</v>
      </c>
      <c r="H81" s="75">
        <f t="shared" si="7"/>
        <v>730.9151751713122</v>
      </c>
      <c r="I81" s="75">
        <v>0</v>
      </c>
      <c r="J81" s="75">
        <v>0</v>
      </c>
      <c r="K81" s="75">
        <f t="shared" si="4"/>
        <v>0</v>
      </c>
      <c r="L81" s="75">
        <f t="shared" si="5"/>
        <v>38.4692197439399</v>
      </c>
      <c r="M81" s="75">
        <f t="shared" si="6"/>
        <v>38.4692197439399</v>
      </c>
    </row>
    <row r="82" spans="1:13" s="11" customFormat="1" ht="12" customHeight="1">
      <c r="A82" s="3"/>
      <c r="B82" s="32">
        <v>71</v>
      </c>
      <c r="C82" s="33"/>
      <c r="D82" s="34" t="s">
        <v>151</v>
      </c>
      <c r="E82" s="75">
        <v>281.43503453897495</v>
      </c>
      <c r="F82" s="75">
        <v>281.435034538975</v>
      </c>
      <c r="G82" s="75">
        <v>0</v>
      </c>
      <c r="H82" s="75">
        <f t="shared" si="7"/>
        <v>281.435034538975</v>
      </c>
      <c r="I82" s="75">
        <v>0</v>
      </c>
      <c r="J82" s="75">
        <v>0</v>
      </c>
      <c r="K82" s="75">
        <f t="shared" si="4"/>
        <v>0</v>
      </c>
      <c r="L82" s="72">
        <f t="shared" si="5"/>
        <v>-5.684341886080802E-14</v>
      </c>
      <c r="M82" s="75">
        <f t="shared" si="6"/>
        <v>-5.684341886080802E-14</v>
      </c>
    </row>
    <row r="83" spans="1:13" s="11" customFormat="1" ht="12" customHeight="1">
      <c r="A83" s="3"/>
      <c r="B83" s="32">
        <v>72</v>
      </c>
      <c r="C83" s="33"/>
      <c r="D83" s="34" t="s">
        <v>152</v>
      </c>
      <c r="E83" s="75">
        <v>640.7711572228811</v>
      </c>
      <c r="F83" s="75">
        <v>640.7711572228809</v>
      </c>
      <c r="G83" s="75">
        <v>0</v>
      </c>
      <c r="H83" s="75">
        <f t="shared" si="7"/>
        <v>640.7711572228809</v>
      </c>
      <c r="I83" s="75">
        <v>0</v>
      </c>
      <c r="J83" s="75">
        <v>0</v>
      </c>
      <c r="K83" s="75">
        <f t="shared" si="4"/>
        <v>0</v>
      </c>
      <c r="L83" s="72">
        <f t="shared" si="5"/>
        <v>2.2737367544323206E-13</v>
      </c>
      <c r="M83" s="75">
        <f t="shared" si="6"/>
        <v>2.2737367544323206E-13</v>
      </c>
    </row>
    <row r="84" spans="1:13" s="11" customFormat="1" ht="12" customHeight="1">
      <c r="A84" s="3"/>
      <c r="B84" s="38">
        <v>73</v>
      </c>
      <c r="C84" s="99"/>
      <c r="D84" s="40" t="s">
        <v>15</v>
      </c>
      <c r="E84" s="100">
        <v>877.8119863157999</v>
      </c>
      <c r="F84" s="100">
        <v>526.6871932763354</v>
      </c>
      <c r="G84" s="100">
        <v>87.78119887938925</v>
      </c>
      <c r="H84" s="100">
        <f t="shared" si="7"/>
        <v>614.4683921557246</v>
      </c>
      <c r="I84" s="100">
        <v>0</v>
      </c>
      <c r="J84" s="100">
        <v>87.78119887938925</v>
      </c>
      <c r="K84" s="100">
        <f t="shared" si="4"/>
        <v>87.78119887938925</v>
      </c>
      <c r="L84" s="100">
        <f t="shared" si="5"/>
        <v>175.56239528068608</v>
      </c>
      <c r="M84" s="100">
        <f t="shared" si="6"/>
        <v>263.3435941600753</v>
      </c>
    </row>
    <row r="85" spans="1:13" s="11" customFormat="1" ht="12" customHeight="1">
      <c r="A85" s="3"/>
      <c r="B85" s="101">
        <v>74</v>
      </c>
      <c r="C85" s="102"/>
      <c r="D85" s="44" t="s">
        <v>16</v>
      </c>
      <c r="E85" s="103">
        <v>131.60363227024536</v>
      </c>
      <c r="F85" s="103">
        <v>118.44326906815401</v>
      </c>
      <c r="G85" s="103">
        <v>0</v>
      </c>
      <c r="H85" s="103">
        <f t="shared" si="7"/>
        <v>118.44326906815401</v>
      </c>
      <c r="I85" s="103">
        <v>0</v>
      </c>
      <c r="J85" s="103">
        <v>0</v>
      </c>
      <c r="K85" s="103">
        <f t="shared" si="4"/>
        <v>0</v>
      </c>
      <c r="L85" s="103">
        <f t="shared" si="5"/>
        <v>13.160363202091347</v>
      </c>
      <c r="M85" s="103">
        <f t="shared" si="6"/>
        <v>13.160363202091347</v>
      </c>
    </row>
    <row r="86" spans="1:13" s="11" customFormat="1" ht="12" customHeight="1">
      <c r="A86" s="3"/>
      <c r="B86" s="32">
        <v>75</v>
      </c>
      <c r="C86" s="33"/>
      <c r="D86" s="34" t="s">
        <v>153</v>
      </c>
      <c r="E86" s="75">
        <v>239.55286818333448</v>
      </c>
      <c r="F86" s="75">
        <v>219.5076004482917</v>
      </c>
      <c r="G86" s="75">
        <v>0</v>
      </c>
      <c r="H86" s="75">
        <f t="shared" si="7"/>
        <v>219.5076004482917</v>
      </c>
      <c r="I86" s="75">
        <v>0</v>
      </c>
      <c r="J86" s="75">
        <v>0</v>
      </c>
      <c r="K86" s="75">
        <f t="shared" si="4"/>
        <v>0</v>
      </c>
      <c r="L86" s="75">
        <f t="shared" si="5"/>
        <v>20.045267735042785</v>
      </c>
      <c r="M86" s="75">
        <f t="shared" si="6"/>
        <v>20.045267735042785</v>
      </c>
    </row>
    <row r="87" spans="1:13" s="11" customFormat="1" ht="12" customHeight="1">
      <c r="A87" s="3"/>
      <c r="B87" s="32">
        <v>76</v>
      </c>
      <c r="C87" s="33"/>
      <c r="D87" s="34" t="s">
        <v>154</v>
      </c>
      <c r="E87" s="75">
        <v>389.04545239653845</v>
      </c>
      <c r="F87" s="75">
        <v>369.0304445226203</v>
      </c>
      <c r="G87" s="75">
        <v>20.015007873918016</v>
      </c>
      <c r="H87" s="75">
        <f t="shared" si="7"/>
        <v>389.04545239653834</v>
      </c>
      <c r="I87" s="75">
        <v>0</v>
      </c>
      <c r="J87" s="75">
        <v>0</v>
      </c>
      <c r="K87" s="75">
        <f t="shared" si="4"/>
        <v>0</v>
      </c>
      <c r="L87" s="75">
        <f t="shared" si="5"/>
        <v>1.1368683772161603E-13</v>
      </c>
      <c r="M87" s="75">
        <f t="shared" si="6"/>
        <v>1.1368683772161603E-13</v>
      </c>
    </row>
    <row r="88" spans="1:13" s="11" customFormat="1" ht="12" customHeight="1">
      <c r="A88" s="3"/>
      <c r="B88" s="32">
        <v>77</v>
      </c>
      <c r="C88" s="33"/>
      <c r="D88" s="34" t="s">
        <v>53</v>
      </c>
      <c r="E88" s="75">
        <v>298.60729059386097</v>
      </c>
      <c r="F88" s="75">
        <v>268.74656153424</v>
      </c>
      <c r="G88" s="75">
        <v>0</v>
      </c>
      <c r="H88" s="75">
        <f t="shared" si="7"/>
        <v>268.74656153424</v>
      </c>
      <c r="I88" s="75">
        <v>0</v>
      </c>
      <c r="J88" s="75">
        <v>0</v>
      </c>
      <c r="K88" s="75">
        <f t="shared" si="4"/>
        <v>0</v>
      </c>
      <c r="L88" s="75">
        <f t="shared" si="5"/>
        <v>29.86072905962095</v>
      </c>
      <c r="M88" s="75">
        <f t="shared" si="6"/>
        <v>29.86072905962095</v>
      </c>
    </row>
    <row r="89" spans="1:13" s="11" customFormat="1" ht="12" customHeight="1">
      <c r="A89" s="3"/>
      <c r="B89" s="32">
        <v>78</v>
      </c>
      <c r="C89" s="33"/>
      <c r="D89" s="34" t="s">
        <v>155</v>
      </c>
      <c r="E89" s="75">
        <v>5.113275427450286</v>
      </c>
      <c r="F89" s="75">
        <v>5.113275427450286</v>
      </c>
      <c r="G89" s="75">
        <v>0</v>
      </c>
      <c r="H89" s="75">
        <f t="shared" si="7"/>
        <v>5.113275427450286</v>
      </c>
      <c r="I89" s="75">
        <v>0</v>
      </c>
      <c r="J89" s="75">
        <v>0</v>
      </c>
      <c r="K89" s="75">
        <f t="shared" si="4"/>
        <v>0</v>
      </c>
      <c r="L89" s="72">
        <f t="shared" si="5"/>
        <v>0</v>
      </c>
      <c r="M89" s="72">
        <f t="shared" si="6"/>
        <v>0</v>
      </c>
    </row>
    <row r="90" spans="1:13" s="11" customFormat="1" ht="12" customHeight="1">
      <c r="A90" s="3"/>
      <c r="B90" s="32">
        <v>79</v>
      </c>
      <c r="C90" s="33"/>
      <c r="D90" s="34" t="s">
        <v>44</v>
      </c>
      <c r="E90" s="75">
        <v>2640.9232282938788</v>
      </c>
      <c r="F90" s="75">
        <v>1980.6924206151389</v>
      </c>
      <c r="G90" s="75">
        <v>264.092322972365</v>
      </c>
      <c r="H90" s="75">
        <f t="shared" si="7"/>
        <v>2244.7847435875037</v>
      </c>
      <c r="I90" s="75">
        <v>0</v>
      </c>
      <c r="J90" s="75">
        <v>264.092323372701</v>
      </c>
      <c r="K90" s="75">
        <f t="shared" si="4"/>
        <v>264.092323372701</v>
      </c>
      <c r="L90" s="75">
        <f t="shared" si="5"/>
        <v>132.04616133367404</v>
      </c>
      <c r="M90" s="75">
        <f t="shared" si="6"/>
        <v>396.13848470637504</v>
      </c>
    </row>
    <row r="91" spans="1:13" s="11" customFormat="1" ht="12" customHeight="1">
      <c r="A91" s="3"/>
      <c r="B91" s="32">
        <v>80</v>
      </c>
      <c r="C91" s="33"/>
      <c r="D91" s="34" t="s">
        <v>156</v>
      </c>
      <c r="E91" s="75">
        <v>611.3689859952992</v>
      </c>
      <c r="F91" s="75">
        <v>589.6190843364957</v>
      </c>
      <c r="G91" s="75">
        <v>21.749901658803445</v>
      </c>
      <c r="H91" s="75">
        <f t="shared" si="7"/>
        <v>611.3689859952991</v>
      </c>
      <c r="I91" s="75">
        <v>0</v>
      </c>
      <c r="J91" s="75">
        <v>0</v>
      </c>
      <c r="K91" s="75">
        <f t="shared" si="4"/>
        <v>0</v>
      </c>
      <c r="L91" s="75">
        <f t="shared" si="5"/>
        <v>1.1368683772161603E-13</v>
      </c>
      <c r="M91" s="75">
        <f t="shared" si="6"/>
        <v>1.1368683772161603E-13</v>
      </c>
    </row>
    <row r="92" spans="1:13" s="11" customFormat="1" ht="12" customHeight="1">
      <c r="A92" s="3"/>
      <c r="B92" s="32">
        <v>82</v>
      </c>
      <c r="C92" s="33"/>
      <c r="D92" s="34" t="s">
        <v>157</v>
      </c>
      <c r="E92" s="75">
        <v>12.438798517739675</v>
      </c>
      <c r="F92" s="75">
        <v>12.438798517739675</v>
      </c>
      <c r="G92" s="75">
        <v>0</v>
      </c>
      <c r="H92" s="75">
        <f t="shared" si="7"/>
        <v>12.438798517739675</v>
      </c>
      <c r="I92" s="75">
        <v>0</v>
      </c>
      <c r="J92" s="75">
        <v>0</v>
      </c>
      <c r="K92" s="75">
        <f t="shared" si="4"/>
        <v>0</v>
      </c>
      <c r="L92" s="72">
        <f t="shared" si="5"/>
        <v>0</v>
      </c>
      <c r="M92" s="75">
        <f t="shared" si="6"/>
        <v>0</v>
      </c>
    </row>
    <row r="93" spans="1:13" s="11" customFormat="1" ht="12" customHeight="1">
      <c r="A93" s="3"/>
      <c r="B93" s="32">
        <v>83</v>
      </c>
      <c r="C93" s="33"/>
      <c r="D93" s="34" t="s">
        <v>158</v>
      </c>
      <c r="E93" s="75">
        <v>18.975325203072792</v>
      </c>
      <c r="F93" s="75">
        <v>17.077792599184</v>
      </c>
      <c r="G93" s="75">
        <v>0</v>
      </c>
      <c r="H93" s="75">
        <f t="shared" si="7"/>
        <v>17.077792599184</v>
      </c>
      <c r="I93" s="75">
        <v>0</v>
      </c>
      <c r="J93" s="75">
        <v>0</v>
      </c>
      <c r="K93" s="75">
        <f t="shared" si="4"/>
        <v>0</v>
      </c>
      <c r="L93" s="75">
        <f t="shared" si="5"/>
        <v>1.8975326038887914</v>
      </c>
      <c r="M93" s="75">
        <f t="shared" si="6"/>
        <v>1.8975326038887914</v>
      </c>
    </row>
    <row r="94" spans="1:13" s="11" customFormat="1" ht="12" customHeight="1">
      <c r="A94" s="3"/>
      <c r="B94" s="32">
        <v>84</v>
      </c>
      <c r="C94" s="33"/>
      <c r="D94" s="34" t="s">
        <v>159</v>
      </c>
      <c r="E94" s="75">
        <v>280.0604826</v>
      </c>
      <c r="F94" s="75">
        <v>265.3204572</v>
      </c>
      <c r="G94" s="75">
        <v>14.7400254</v>
      </c>
      <c r="H94" s="75">
        <f t="shared" si="7"/>
        <v>280.0604826</v>
      </c>
      <c r="I94" s="75">
        <v>0</v>
      </c>
      <c r="J94" s="75">
        <v>0</v>
      </c>
      <c r="K94" s="75">
        <f t="shared" si="4"/>
        <v>0</v>
      </c>
      <c r="L94" s="75">
        <f t="shared" si="5"/>
        <v>0</v>
      </c>
      <c r="M94" s="75">
        <f t="shared" si="6"/>
        <v>0</v>
      </c>
    </row>
    <row r="95" spans="1:13" s="11" customFormat="1" ht="12" customHeight="1">
      <c r="A95" s="3"/>
      <c r="B95" s="32">
        <v>87</v>
      </c>
      <c r="C95" s="33"/>
      <c r="D95" s="34" t="s">
        <v>160</v>
      </c>
      <c r="E95" s="75">
        <v>1019.9855108942545</v>
      </c>
      <c r="F95" s="75">
        <v>1019.9855108942546</v>
      </c>
      <c r="G95" s="75">
        <v>0</v>
      </c>
      <c r="H95" s="75">
        <f t="shared" si="7"/>
        <v>1019.9855108942546</v>
      </c>
      <c r="I95" s="75">
        <v>0</v>
      </c>
      <c r="J95" s="75">
        <v>0</v>
      </c>
      <c r="K95" s="75">
        <f t="shared" si="4"/>
        <v>0</v>
      </c>
      <c r="L95" s="72">
        <f t="shared" si="5"/>
        <v>-1.1368683772161603E-13</v>
      </c>
      <c r="M95" s="75">
        <f t="shared" si="6"/>
        <v>-1.1368683772161603E-13</v>
      </c>
    </row>
    <row r="96" spans="1:13" s="11" customFormat="1" ht="12" customHeight="1">
      <c r="A96" s="3"/>
      <c r="B96" s="32">
        <v>90</v>
      </c>
      <c r="C96" s="33"/>
      <c r="D96" s="34" t="s">
        <v>161</v>
      </c>
      <c r="E96" s="75">
        <v>278.6300159999999</v>
      </c>
      <c r="F96" s="75">
        <v>278.63001599999996</v>
      </c>
      <c r="G96" s="75">
        <v>0</v>
      </c>
      <c r="H96" s="75">
        <f t="shared" si="7"/>
        <v>278.63001599999996</v>
      </c>
      <c r="I96" s="75">
        <v>0</v>
      </c>
      <c r="J96" s="75">
        <v>0</v>
      </c>
      <c r="K96" s="75">
        <f t="shared" si="4"/>
        <v>0</v>
      </c>
      <c r="L96" s="75">
        <f t="shared" si="5"/>
        <v>-5.684341886080802E-14</v>
      </c>
      <c r="M96" s="75">
        <f t="shared" si="6"/>
        <v>-5.684341886080802E-14</v>
      </c>
    </row>
    <row r="97" spans="1:13" s="11" customFormat="1" ht="12" customHeight="1">
      <c r="A97" s="3"/>
      <c r="B97" s="32">
        <v>91</v>
      </c>
      <c r="C97" s="33"/>
      <c r="D97" s="34" t="s">
        <v>17</v>
      </c>
      <c r="E97" s="75">
        <v>238.73324522641363</v>
      </c>
      <c r="F97" s="75">
        <v>214.85992117712505</v>
      </c>
      <c r="G97" s="75">
        <v>11.936661761670546</v>
      </c>
      <c r="H97" s="75">
        <f t="shared" si="7"/>
        <v>226.79658293879558</v>
      </c>
      <c r="I97" s="75">
        <v>0</v>
      </c>
      <c r="J97" s="75">
        <v>0</v>
      </c>
      <c r="K97" s="75">
        <f t="shared" si="4"/>
        <v>0</v>
      </c>
      <c r="L97" s="75">
        <f t="shared" si="5"/>
        <v>11.936662287618049</v>
      </c>
      <c r="M97" s="75">
        <f t="shared" si="6"/>
        <v>11.936662287618049</v>
      </c>
    </row>
    <row r="98" spans="1:13" s="11" customFormat="1" ht="12" customHeight="1">
      <c r="A98" s="3"/>
      <c r="B98" s="32">
        <v>92</v>
      </c>
      <c r="C98" s="33"/>
      <c r="D98" s="34" t="s">
        <v>162</v>
      </c>
      <c r="E98" s="75">
        <v>670.6709813582436</v>
      </c>
      <c r="F98" s="75">
        <v>667.3750569509499</v>
      </c>
      <c r="G98" s="75">
        <v>3.295924407293557</v>
      </c>
      <c r="H98" s="75">
        <f t="shared" si="7"/>
        <v>670.6709813582435</v>
      </c>
      <c r="I98" s="75">
        <v>0</v>
      </c>
      <c r="J98" s="75">
        <v>0</v>
      </c>
      <c r="K98" s="75">
        <f t="shared" si="4"/>
        <v>0</v>
      </c>
      <c r="L98" s="75">
        <f t="shared" si="5"/>
        <v>1.1368683772161603E-13</v>
      </c>
      <c r="M98" s="75">
        <f t="shared" si="6"/>
        <v>1.1368683772161603E-13</v>
      </c>
    </row>
    <row r="99" spans="1:13" s="11" customFormat="1" ht="12" customHeight="1">
      <c r="A99" s="3"/>
      <c r="B99" s="32">
        <v>93</v>
      </c>
      <c r="C99" s="33"/>
      <c r="D99" s="34" t="s">
        <v>163</v>
      </c>
      <c r="E99" s="75">
        <v>360.08112957541084</v>
      </c>
      <c r="F99" s="75">
        <v>339.22991369054773</v>
      </c>
      <c r="G99" s="75">
        <v>0</v>
      </c>
      <c r="H99" s="75">
        <f t="shared" si="7"/>
        <v>339.22991369054773</v>
      </c>
      <c r="I99" s="75">
        <v>0</v>
      </c>
      <c r="J99" s="75">
        <v>0</v>
      </c>
      <c r="K99" s="75">
        <f t="shared" si="4"/>
        <v>0</v>
      </c>
      <c r="L99" s="75">
        <f t="shared" si="5"/>
        <v>20.85121588486311</v>
      </c>
      <c r="M99" s="75">
        <f t="shared" si="6"/>
        <v>20.85121588486311</v>
      </c>
    </row>
    <row r="100" spans="1:13" s="11" customFormat="1" ht="12" customHeight="1">
      <c r="A100" s="3"/>
      <c r="B100" s="32">
        <v>94</v>
      </c>
      <c r="C100" s="33"/>
      <c r="D100" s="34" t="s">
        <v>164</v>
      </c>
      <c r="E100" s="75">
        <v>120.034806</v>
      </c>
      <c r="F100" s="75">
        <v>120.034806</v>
      </c>
      <c r="G100" s="75">
        <v>0</v>
      </c>
      <c r="H100" s="75">
        <f t="shared" si="7"/>
        <v>120.034806</v>
      </c>
      <c r="I100" s="75">
        <v>0</v>
      </c>
      <c r="J100" s="75">
        <v>0</v>
      </c>
      <c r="K100" s="75">
        <f t="shared" si="4"/>
        <v>0</v>
      </c>
      <c r="L100" s="75">
        <f t="shared" si="5"/>
        <v>0</v>
      </c>
      <c r="M100" s="75">
        <f t="shared" si="6"/>
        <v>0</v>
      </c>
    </row>
    <row r="101" spans="1:13" s="11" customFormat="1" ht="12" customHeight="1">
      <c r="A101" s="3"/>
      <c r="B101" s="32">
        <v>95</v>
      </c>
      <c r="C101" s="33"/>
      <c r="D101" s="34" t="s">
        <v>165</v>
      </c>
      <c r="E101" s="75">
        <v>159.71242307475686</v>
      </c>
      <c r="F101" s="75">
        <v>159.71242307475683</v>
      </c>
      <c r="G101" s="75">
        <v>0</v>
      </c>
      <c r="H101" s="75">
        <f t="shared" si="7"/>
        <v>159.71242307475683</v>
      </c>
      <c r="I101" s="75">
        <v>0</v>
      </c>
      <c r="J101" s="75">
        <v>0</v>
      </c>
      <c r="K101" s="75">
        <f t="shared" si="4"/>
        <v>0</v>
      </c>
      <c r="L101" s="72">
        <f t="shared" si="5"/>
        <v>2.842170943040401E-14</v>
      </c>
      <c r="M101" s="75">
        <f t="shared" si="6"/>
        <v>2.842170943040401E-14</v>
      </c>
    </row>
    <row r="102" spans="1:13" s="11" customFormat="1" ht="12" customHeight="1">
      <c r="A102" s="3"/>
      <c r="B102" s="32">
        <v>98</v>
      </c>
      <c r="C102" s="33"/>
      <c r="D102" s="34" t="s">
        <v>166</v>
      </c>
      <c r="E102" s="75">
        <v>72.13250434849176</v>
      </c>
      <c r="F102" s="75">
        <v>72.13250434849176</v>
      </c>
      <c r="G102" s="75">
        <v>0</v>
      </c>
      <c r="H102" s="75">
        <f t="shared" si="7"/>
        <v>72.13250434849176</v>
      </c>
      <c r="I102" s="75">
        <v>0</v>
      </c>
      <c r="J102" s="75">
        <v>0</v>
      </c>
      <c r="K102" s="75">
        <f t="shared" si="4"/>
        <v>0</v>
      </c>
      <c r="L102" s="72">
        <f t="shared" si="5"/>
        <v>0</v>
      </c>
      <c r="M102" s="75">
        <f t="shared" si="6"/>
        <v>0</v>
      </c>
    </row>
    <row r="103" spans="1:13" s="11" customFormat="1" ht="12" customHeight="1">
      <c r="A103" s="3"/>
      <c r="B103" s="32">
        <v>99</v>
      </c>
      <c r="C103" s="33"/>
      <c r="D103" s="34" t="s">
        <v>167</v>
      </c>
      <c r="E103" s="75">
        <v>929.0773400282895</v>
      </c>
      <c r="F103" s="75">
        <v>882.6234730228073</v>
      </c>
      <c r="G103" s="75">
        <v>0</v>
      </c>
      <c r="H103" s="75">
        <f t="shared" si="7"/>
        <v>882.6234730228073</v>
      </c>
      <c r="I103" s="75">
        <v>0</v>
      </c>
      <c r="J103" s="75">
        <v>0</v>
      </c>
      <c r="K103" s="75">
        <f t="shared" si="4"/>
        <v>0</v>
      </c>
      <c r="L103" s="75">
        <f t="shared" si="5"/>
        <v>46.453867005482266</v>
      </c>
      <c r="M103" s="75">
        <f t="shared" si="6"/>
        <v>46.453867005482266</v>
      </c>
    </row>
    <row r="104" spans="1:13" s="11" customFormat="1" ht="12" customHeight="1">
      <c r="A104" s="3"/>
      <c r="B104" s="32">
        <v>100</v>
      </c>
      <c r="C104" s="33"/>
      <c r="D104" s="34" t="s">
        <v>168</v>
      </c>
      <c r="E104" s="75">
        <v>1650.6152996664298</v>
      </c>
      <c r="F104" s="75">
        <v>1353.388112607743</v>
      </c>
      <c r="G104" s="75">
        <v>134.0548894812753</v>
      </c>
      <c r="H104" s="75">
        <f t="shared" si="7"/>
        <v>1487.4430020890184</v>
      </c>
      <c r="I104" s="75">
        <v>0</v>
      </c>
      <c r="J104" s="75">
        <v>52.4530399747177</v>
      </c>
      <c r="K104" s="75">
        <f t="shared" si="4"/>
        <v>52.4530399747177</v>
      </c>
      <c r="L104" s="75">
        <f t="shared" si="5"/>
        <v>110.71925760269373</v>
      </c>
      <c r="M104" s="75">
        <f t="shared" si="6"/>
        <v>163.17229757741143</v>
      </c>
    </row>
    <row r="105" spans="1:13" s="11" customFormat="1" ht="12" customHeight="1">
      <c r="A105" s="3"/>
      <c r="B105" s="32">
        <v>101</v>
      </c>
      <c r="C105" s="33"/>
      <c r="D105" s="34" t="s">
        <v>169</v>
      </c>
      <c r="E105" s="75">
        <v>578.0674161475823</v>
      </c>
      <c r="F105" s="75">
        <v>467.08921204500274</v>
      </c>
      <c r="G105" s="75">
        <v>48.981354635252075</v>
      </c>
      <c r="H105" s="75">
        <f t="shared" si="7"/>
        <v>516.0705666802548</v>
      </c>
      <c r="I105" s="75">
        <v>0</v>
      </c>
      <c r="J105" s="75">
        <v>39.12678168999864</v>
      </c>
      <c r="K105" s="75">
        <f t="shared" si="4"/>
        <v>39.12678168999864</v>
      </c>
      <c r="L105" s="75">
        <f t="shared" si="5"/>
        <v>22.870067777328842</v>
      </c>
      <c r="M105" s="75">
        <f t="shared" si="6"/>
        <v>61.99684946732748</v>
      </c>
    </row>
    <row r="106" spans="1:13" s="11" customFormat="1" ht="12" customHeight="1">
      <c r="A106" s="3"/>
      <c r="B106" s="32">
        <v>102</v>
      </c>
      <c r="C106" s="33"/>
      <c r="D106" s="34" t="s">
        <v>170</v>
      </c>
      <c r="E106" s="75">
        <v>399.8977603804491</v>
      </c>
      <c r="F106" s="75">
        <v>376.4311574935326</v>
      </c>
      <c r="G106" s="75">
        <v>23.46660288691653</v>
      </c>
      <c r="H106" s="75">
        <f t="shared" si="7"/>
        <v>399.89776038044914</v>
      </c>
      <c r="I106" s="75">
        <v>0</v>
      </c>
      <c r="J106" s="75">
        <v>0</v>
      </c>
      <c r="K106" s="75">
        <f t="shared" si="4"/>
        <v>0</v>
      </c>
      <c r="L106" s="75">
        <f t="shared" si="5"/>
        <v>-5.684341886080802E-14</v>
      </c>
      <c r="M106" s="75">
        <f t="shared" si="6"/>
        <v>-5.684341886080802E-14</v>
      </c>
    </row>
    <row r="107" spans="1:13" s="11" customFormat="1" ht="12" customHeight="1">
      <c r="A107" s="3"/>
      <c r="B107" s="32">
        <v>103</v>
      </c>
      <c r="C107" s="33"/>
      <c r="D107" s="34" t="s">
        <v>171</v>
      </c>
      <c r="E107" s="75">
        <v>138.7169479477327</v>
      </c>
      <c r="F107" s="75">
        <v>138.71694794773265</v>
      </c>
      <c r="G107" s="75">
        <v>0</v>
      </c>
      <c r="H107" s="75">
        <f t="shared" si="7"/>
        <v>138.71694794773265</v>
      </c>
      <c r="I107" s="75">
        <v>0</v>
      </c>
      <c r="J107" s="75">
        <v>0</v>
      </c>
      <c r="K107" s="75">
        <f t="shared" si="4"/>
        <v>0</v>
      </c>
      <c r="L107" s="72">
        <f t="shared" si="5"/>
        <v>5.684341886080802E-14</v>
      </c>
      <c r="M107" s="75">
        <f t="shared" si="6"/>
        <v>5.684341886080802E-14</v>
      </c>
    </row>
    <row r="108" spans="1:13" s="11" customFormat="1" ht="12" customHeight="1">
      <c r="A108" s="3"/>
      <c r="B108" s="32">
        <v>105</v>
      </c>
      <c r="C108" s="33"/>
      <c r="D108" s="34" t="s">
        <v>18</v>
      </c>
      <c r="E108" s="75">
        <v>2103.3994162074496</v>
      </c>
      <c r="F108" s="75">
        <v>1992.6941837714692</v>
      </c>
      <c r="G108" s="75">
        <v>0</v>
      </c>
      <c r="H108" s="75">
        <f t="shared" si="7"/>
        <v>1992.6941837714692</v>
      </c>
      <c r="I108" s="75">
        <v>0</v>
      </c>
      <c r="J108" s="75">
        <v>0</v>
      </c>
      <c r="K108" s="75">
        <f t="shared" si="4"/>
        <v>0</v>
      </c>
      <c r="L108" s="75">
        <f t="shared" si="5"/>
        <v>110.7052324359804</v>
      </c>
      <c r="M108" s="75">
        <f t="shared" si="6"/>
        <v>110.7052324359804</v>
      </c>
    </row>
    <row r="109" spans="1:13" s="11" customFormat="1" ht="12" customHeight="1">
      <c r="A109" s="3"/>
      <c r="B109" s="32">
        <v>106</v>
      </c>
      <c r="C109" s="33"/>
      <c r="D109" s="34" t="s">
        <v>19</v>
      </c>
      <c r="E109" s="75">
        <v>1544.4117595294217</v>
      </c>
      <c r="F109" s="75">
        <v>1312.7499984853562</v>
      </c>
      <c r="G109" s="75">
        <v>154.44117289786882</v>
      </c>
      <c r="H109" s="75">
        <f t="shared" si="7"/>
        <v>1467.191171383225</v>
      </c>
      <c r="I109" s="75">
        <v>0</v>
      </c>
      <c r="J109" s="75">
        <v>0</v>
      </c>
      <c r="K109" s="75">
        <f t="shared" si="4"/>
        <v>0</v>
      </c>
      <c r="L109" s="75">
        <f t="shared" si="5"/>
        <v>77.22058814619663</v>
      </c>
      <c r="M109" s="75">
        <f t="shared" si="6"/>
        <v>77.22058814619663</v>
      </c>
    </row>
    <row r="110" spans="1:13" s="11" customFormat="1" ht="12" customHeight="1">
      <c r="A110" s="3"/>
      <c r="B110" s="32">
        <v>107</v>
      </c>
      <c r="C110" s="33"/>
      <c r="D110" s="34" t="s">
        <v>20</v>
      </c>
      <c r="E110" s="75">
        <v>1254.0574577278</v>
      </c>
      <c r="F110" s="75">
        <v>1114.7177402997854</v>
      </c>
      <c r="G110" s="75">
        <v>69.66985866641652</v>
      </c>
      <c r="H110" s="75">
        <f t="shared" si="7"/>
        <v>1184.387598966202</v>
      </c>
      <c r="I110" s="75">
        <v>0</v>
      </c>
      <c r="J110" s="75">
        <v>0</v>
      </c>
      <c r="K110" s="75">
        <f t="shared" si="4"/>
        <v>0</v>
      </c>
      <c r="L110" s="75">
        <f t="shared" si="5"/>
        <v>69.6698587615981</v>
      </c>
      <c r="M110" s="75">
        <f t="shared" si="6"/>
        <v>69.6698587615981</v>
      </c>
    </row>
    <row r="111" spans="1:13" s="11" customFormat="1" ht="12" customHeight="1">
      <c r="A111" s="3"/>
      <c r="B111" s="32">
        <v>108</v>
      </c>
      <c r="C111" s="33"/>
      <c r="D111" s="34" t="s">
        <v>172</v>
      </c>
      <c r="E111" s="75">
        <v>710.2900488597545</v>
      </c>
      <c r="F111" s="75">
        <v>678.6974027087015</v>
      </c>
      <c r="G111" s="75">
        <v>31.59264615105276</v>
      </c>
      <c r="H111" s="75">
        <f t="shared" si="7"/>
        <v>710.2900488597543</v>
      </c>
      <c r="I111" s="75">
        <v>0</v>
      </c>
      <c r="J111" s="75">
        <v>0</v>
      </c>
      <c r="K111" s="75">
        <f t="shared" si="4"/>
        <v>0</v>
      </c>
      <c r="L111" s="75">
        <f t="shared" si="5"/>
        <v>2.2737367544323206E-13</v>
      </c>
      <c r="M111" s="75">
        <f t="shared" si="6"/>
        <v>2.2737367544323206E-13</v>
      </c>
    </row>
    <row r="112" spans="1:13" s="47" customFormat="1" ht="12" customHeight="1">
      <c r="A112" s="85"/>
      <c r="B112" s="32">
        <v>110</v>
      </c>
      <c r="C112" s="33"/>
      <c r="D112" s="34" t="s">
        <v>173</v>
      </c>
      <c r="E112" s="75">
        <v>108.86311828411878</v>
      </c>
      <c r="F112" s="75">
        <v>102.9743238017447</v>
      </c>
      <c r="G112" s="75">
        <v>5.888794482374096</v>
      </c>
      <c r="H112" s="75">
        <f t="shared" si="7"/>
        <v>108.8631182841188</v>
      </c>
      <c r="I112" s="75">
        <v>0</v>
      </c>
      <c r="J112" s="75">
        <v>0</v>
      </c>
      <c r="K112" s="75">
        <f t="shared" si="4"/>
        <v>0</v>
      </c>
      <c r="L112" s="75">
        <f t="shared" si="5"/>
        <v>-1.4210854715202004E-14</v>
      </c>
      <c r="M112" s="75">
        <f t="shared" si="6"/>
        <v>-1.4210854715202004E-14</v>
      </c>
    </row>
    <row r="113" spans="1:13" s="47" customFormat="1" ht="12" customHeight="1">
      <c r="A113" s="85"/>
      <c r="B113" s="32">
        <v>111</v>
      </c>
      <c r="C113" s="33"/>
      <c r="D113" s="34" t="s">
        <v>174</v>
      </c>
      <c r="E113" s="75">
        <v>652.4915215318</v>
      </c>
      <c r="F113" s="75">
        <v>358.8703366868508</v>
      </c>
      <c r="G113" s="75">
        <v>65.24915212488197</v>
      </c>
      <c r="H113" s="75">
        <f t="shared" si="7"/>
        <v>424.11948881173277</v>
      </c>
      <c r="I113" s="75">
        <v>0</v>
      </c>
      <c r="J113" s="75">
        <v>65.24915212488197</v>
      </c>
      <c r="K113" s="75">
        <f t="shared" si="4"/>
        <v>65.24915212488197</v>
      </c>
      <c r="L113" s="75">
        <f t="shared" si="5"/>
        <v>163.12288059518528</v>
      </c>
      <c r="M113" s="75">
        <f t="shared" si="6"/>
        <v>228.37203272006724</v>
      </c>
    </row>
    <row r="114" spans="1:13" s="11" customFormat="1" ht="12" customHeight="1">
      <c r="A114" s="3"/>
      <c r="B114" s="32">
        <v>112</v>
      </c>
      <c r="C114" s="33"/>
      <c r="D114" s="34" t="s">
        <v>175</v>
      </c>
      <c r="E114" s="75">
        <v>283.80799285939463</v>
      </c>
      <c r="F114" s="75">
        <v>264.4597553135935</v>
      </c>
      <c r="G114" s="75">
        <v>0</v>
      </c>
      <c r="H114" s="75">
        <f t="shared" si="7"/>
        <v>264.4597553135935</v>
      </c>
      <c r="I114" s="75">
        <v>0</v>
      </c>
      <c r="J114" s="75">
        <v>0</v>
      </c>
      <c r="K114" s="75">
        <f t="shared" si="4"/>
        <v>0</v>
      </c>
      <c r="L114" s="75">
        <f t="shared" si="5"/>
        <v>19.348237545801112</v>
      </c>
      <c r="M114" s="75">
        <f t="shared" si="6"/>
        <v>19.348237545801112</v>
      </c>
    </row>
    <row r="115" spans="1:13" s="11" customFormat="1" ht="12" customHeight="1">
      <c r="A115" s="3"/>
      <c r="B115" s="32">
        <v>113</v>
      </c>
      <c r="C115" s="33"/>
      <c r="D115" s="34" t="s">
        <v>176</v>
      </c>
      <c r="E115" s="75">
        <v>743.1961906686256</v>
      </c>
      <c r="F115" s="75">
        <v>692.5912754218881</v>
      </c>
      <c r="G115" s="75">
        <v>45.672789198243905</v>
      </c>
      <c r="H115" s="75">
        <f t="shared" si="7"/>
        <v>738.264064620132</v>
      </c>
      <c r="I115" s="75">
        <v>0</v>
      </c>
      <c r="J115" s="75">
        <v>4.932126048493491</v>
      </c>
      <c r="K115" s="75">
        <f t="shared" si="4"/>
        <v>4.932126048493491</v>
      </c>
      <c r="L115" s="75">
        <f t="shared" si="5"/>
        <v>1.234568003383174E-13</v>
      </c>
      <c r="M115" s="75">
        <f t="shared" si="6"/>
        <v>4.932126048493615</v>
      </c>
    </row>
    <row r="116" spans="1:13" s="11" customFormat="1" ht="12" customHeight="1">
      <c r="A116" s="3"/>
      <c r="B116" s="32">
        <v>114</v>
      </c>
      <c r="C116" s="33"/>
      <c r="D116" s="34" t="s">
        <v>21</v>
      </c>
      <c r="E116" s="75">
        <v>633.3442760666453</v>
      </c>
      <c r="F116" s="75">
        <v>570.0098433078338</v>
      </c>
      <c r="G116" s="75">
        <v>31.66721924170963</v>
      </c>
      <c r="H116" s="75">
        <f t="shared" si="7"/>
        <v>601.6770625495434</v>
      </c>
      <c r="I116" s="75">
        <v>0</v>
      </c>
      <c r="J116" s="75">
        <v>0</v>
      </c>
      <c r="K116" s="75">
        <f t="shared" si="4"/>
        <v>0</v>
      </c>
      <c r="L116" s="75">
        <f t="shared" si="5"/>
        <v>31.667213517101914</v>
      </c>
      <c r="M116" s="75">
        <f t="shared" si="6"/>
        <v>31.667213517101914</v>
      </c>
    </row>
    <row r="117" spans="1:13" s="11" customFormat="1" ht="12" customHeight="1">
      <c r="A117" s="3"/>
      <c r="B117" s="32">
        <v>117</v>
      </c>
      <c r="C117" s="33"/>
      <c r="D117" s="34" t="s">
        <v>177</v>
      </c>
      <c r="E117" s="75">
        <v>916.32788</v>
      </c>
      <c r="F117" s="75">
        <v>789.7299492641711</v>
      </c>
      <c r="G117" s="75">
        <v>80.78153673582884</v>
      </c>
      <c r="H117" s="75">
        <f t="shared" si="7"/>
        <v>870.5114859999999</v>
      </c>
      <c r="I117" s="75">
        <v>0</v>
      </c>
      <c r="J117" s="75">
        <v>45.816394</v>
      </c>
      <c r="K117" s="75">
        <f t="shared" si="4"/>
        <v>45.816394</v>
      </c>
      <c r="L117" s="75">
        <f t="shared" si="5"/>
        <v>1.7053025658242404E-13</v>
      </c>
      <c r="M117" s="75">
        <f t="shared" si="6"/>
        <v>45.81639400000017</v>
      </c>
    </row>
    <row r="118" spans="1:13" s="11" customFormat="1" ht="12" customHeight="1">
      <c r="A118" s="3"/>
      <c r="B118" s="32">
        <v>118</v>
      </c>
      <c r="C118" s="33"/>
      <c r="D118" s="34" t="s">
        <v>22</v>
      </c>
      <c r="E118" s="75">
        <v>427.5630357009784</v>
      </c>
      <c r="F118" s="75">
        <v>383.36550155119505</v>
      </c>
      <c r="G118" s="75">
        <v>33.37422310769529</v>
      </c>
      <c r="H118" s="75">
        <f t="shared" si="7"/>
        <v>416.73972465889034</v>
      </c>
      <c r="I118" s="75">
        <v>0</v>
      </c>
      <c r="J118" s="75">
        <v>10.823311042088</v>
      </c>
      <c r="K118" s="75">
        <f t="shared" si="4"/>
        <v>10.823311042088</v>
      </c>
      <c r="L118" s="75">
        <f t="shared" si="5"/>
        <v>5.1514348342607263E-14</v>
      </c>
      <c r="M118" s="75">
        <f t="shared" si="6"/>
        <v>10.82331104208805</v>
      </c>
    </row>
    <row r="119" spans="1:13" s="11" customFormat="1" ht="12" customHeight="1">
      <c r="A119" s="3"/>
      <c r="B119" s="32">
        <v>122</v>
      </c>
      <c r="C119" s="33"/>
      <c r="D119" s="34" t="s">
        <v>178</v>
      </c>
      <c r="E119" s="75">
        <v>223.99594659492388</v>
      </c>
      <c r="F119" s="75">
        <v>212.7961491468287</v>
      </c>
      <c r="G119" s="75">
        <v>11.199797448095275</v>
      </c>
      <c r="H119" s="75">
        <f t="shared" si="7"/>
        <v>223.99594659492396</v>
      </c>
      <c r="I119" s="75">
        <v>0</v>
      </c>
      <c r="J119" s="75">
        <v>0</v>
      </c>
      <c r="K119" s="75">
        <f t="shared" si="4"/>
        <v>0</v>
      </c>
      <c r="L119" s="75">
        <f t="shared" si="5"/>
        <v>-8.526512829121202E-14</v>
      </c>
      <c r="M119" s="75">
        <f t="shared" si="6"/>
        <v>-8.526512829121202E-14</v>
      </c>
    </row>
    <row r="120" spans="1:13" s="11" customFormat="1" ht="12" customHeight="1">
      <c r="A120" s="3"/>
      <c r="B120" s="32">
        <v>123</v>
      </c>
      <c r="C120" s="33"/>
      <c r="D120" s="34" t="s">
        <v>179</v>
      </c>
      <c r="E120" s="75">
        <v>109.83865434112003</v>
      </c>
      <c r="F120" s="75">
        <v>104.0596521134701</v>
      </c>
      <c r="G120" s="75">
        <v>5.7790022276499355</v>
      </c>
      <c r="H120" s="75">
        <f t="shared" si="7"/>
        <v>109.83865434112003</v>
      </c>
      <c r="I120" s="75">
        <v>0</v>
      </c>
      <c r="J120" s="75">
        <v>0</v>
      </c>
      <c r="K120" s="75">
        <f t="shared" si="4"/>
        <v>0</v>
      </c>
      <c r="L120" s="75">
        <f t="shared" si="5"/>
        <v>0</v>
      </c>
      <c r="M120" s="75">
        <f t="shared" si="6"/>
        <v>0</v>
      </c>
    </row>
    <row r="121" spans="1:13" s="11" customFormat="1" ht="12" customHeight="1">
      <c r="A121" s="3"/>
      <c r="B121" s="38">
        <v>124</v>
      </c>
      <c r="C121" s="99"/>
      <c r="D121" s="40" t="s">
        <v>180</v>
      </c>
      <c r="E121" s="100">
        <v>1115.404372798479</v>
      </c>
      <c r="F121" s="100">
        <v>891.2874514400157</v>
      </c>
      <c r="G121" s="100">
        <v>107.80113078986399</v>
      </c>
      <c r="H121" s="100">
        <f t="shared" si="7"/>
        <v>999.0885822298798</v>
      </c>
      <c r="I121" s="100">
        <v>0</v>
      </c>
      <c r="J121" s="100">
        <v>89.01909081718092</v>
      </c>
      <c r="K121" s="100">
        <f t="shared" si="4"/>
        <v>89.01909081718092</v>
      </c>
      <c r="L121" s="100">
        <f t="shared" si="5"/>
        <v>27.29669975141833</v>
      </c>
      <c r="M121" s="100">
        <f t="shared" si="6"/>
        <v>116.31579056859925</v>
      </c>
    </row>
    <row r="122" spans="1:13" s="11" customFormat="1" ht="12" customHeight="1">
      <c r="A122" s="3"/>
      <c r="B122" s="101">
        <v>126</v>
      </c>
      <c r="C122" s="102"/>
      <c r="D122" s="44" t="s">
        <v>23</v>
      </c>
      <c r="E122" s="103">
        <v>1751.4851071254823</v>
      </c>
      <c r="F122" s="103">
        <v>1532.6394519722394</v>
      </c>
      <c r="G122" s="103">
        <v>109.42282716245232</v>
      </c>
      <c r="H122" s="103">
        <f t="shared" si="7"/>
        <v>1642.0622791346916</v>
      </c>
      <c r="I122" s="103">
        <v>0</v>
      </c>
      <c r="J122" s="103">
        <v>19.462856657683385</v>
      </c>
      <c r="K122" s="103">
        <f t="shared" si="4"/>
        <v>19.462856657683385</v>
      </c>
      <c r="L122" s="103">
        <f t="shared" si="5"/>
        <v>89.95997133310728</v>
      </c>
      <c r="M122" s="103">
        <f t="shared" si="6"/>
        <v>109.42282799079067</v>
      </c>
    </row>
    <row r="123" spans="1:13" s="11" customFormat="1" ht="12" customHeight="1">
      <c r="A123" s="3"/>
      <c r="B123" s="32">
        <v>127</v>
      </c>
      <c r="C123" s="33"/>
      <c r="D123" s="34" t="s">
        <v>181</v>
      </c>
      <c r="E123" s="75">
        <v>1477.2381490145108</v>
      </c>
      <c r="F123" s="75">
        <v>1181.790525099166</v>
      </c>
      <c r="G123" s="75">
        <v>147.72381597588432</v>
      </c>
      <c r="H123" s="75">
        <f t="shared" si="7"/>
        <v>1329.5143410750502</v>
      </c>
      <c r="I123" s="75">
        <v>0</v>
      </c>
      <c r="J123" s="75">
        <v>73.86190019769221</v>
      </c>
      <c r="K123" s="75">
        <f t="shared" si="4"/>
        <v>73.86190019769221</v>
      </c>
      <c r="L123" s="75">
        <f t="shared" si="5"/>
        <v>73.86190774176838</v>
      </c>
      <c r="M123" s="75">
        <f t="shared" si="6"/>
        <v>147.72380793946058</v>
      </c>
    </row>
    <row r="124" spans="1:13" s="11" customFormat="1" ht="12" customHeight="1">
      <c r="A124" s="3"/>
      <c r="B124" s="32">
        <v>130</v>
      </c>
      <c r="C124" s="33"/>
      <c r="D124" s="34" t="s">
        <v>24</v>
      </c>
      <c r="E124" s="75">
        <v>1901.9840413311</v>
      </c>
      <c r="F124" s="75">
        <v>1455.145915469681</v>
      </c>
      <c r="G124" s="75">
        <v>95.09920112288349</v>
      </c>
      <c r="H124" s="75">
        <f t="shared" si="7"/>
        <v>1550.2451165925645</v>
      </c>
      <c r="I124" s="75">
        <v>0</v>
      </c>
      <c r="J124" s="75">
        <v>57.03104957230361</v>
      </c>
      <c r="K124" s="75">
        <f t="shared" si="4"/>
        <v>57.03104957230361</v>
      </c>
      <c r="L124" s="75">
        <f t="shared" si="5"/>
        <v>294.70787516623176</v>
      </c>
      <c r="M124" s="75">
        <f t="shared" si="6"/>
        <v>351.7389247385354</v>
      </c>
    </row>
    <row r="125" spans="1:13" s="11" customFormat="1" ht="12" customHeight="1">
      <c r="A125" s="3"/>
      <c r="B125" s="32">
        <v>132</v>
      </c>
      <c r="C125" s="33"/>
      <c r="D125" s="34" t="s">
        <v>182</v>
      </c>
      <c r="E125" s="75">
        <v>2263.2054751999985</v>
      </c>
      <c r="F125" s="75">
        <v>1207.0429202091138</v>
      </c>
      <c r="G125" s="75">
        <v>150.88036502613923</v>
      </c>
      <c r="H125" s="75">
        <f t="shared" si="7"/>
        <v>1357.9232852352532</v>
      </c>
      <c r="I125" s="75">
        <v>0</v>
      </c>
      <c r="J125" s="75">
        <v>150.88036502613923</v>
      </c>
      <c r="K125" s="75">
        <f t="shared" si="4"/>
        <v>150.88036502613923</v>
      </c>
      <c r="L125" s="75">
        <f t="shared" si="5"/>
        <v>754.4018249386062</v>
      </c>
      <c r="M125" s="75">
        <f t="shared" si="6"/>
        <v>905.2821899647454</v>
      </c>
    </row>
    <row r="126" spans="1:13" s="11" customFormat="1" ht="12" customHeight="1">
      <c r="A126" s="3"/>
      <c r="B126" s="32">
        <v>136</v>
      </c>
      <c r="C126" s="33"/>
      <c r="D126" s="34" t="s">
        <v>183</v>
      </c>
      <c r="E126" s="75">
        <v>141.0090201201643</v>
      </c>
      <c r="F126" s="75">
        <v>126.9081179880157</v>
      </c>
      <c r="G126" s="75">
        <v>14.100902132148597</v>
      </c>
      <c r="H126" s="75">
        <f t="shared" si="7"/>
        <v>141.0090201201643</v>
      </c>
      <c r="I126" s="75">
        <v>0</v>
      </c>
      <c r="J126" s="75">
        <v>0</v>
      </c>
      <c r="K126" s="75">
        <f t="shared" si="4"/>
        <v>0</v>
      </c>
      <c r="L126" s="75">
        <f t="shared" si="5"/>
        <v>0</v>
      </c>
      <c r="M126" s="75">
        <f t="shared" si="6"/>
        <v>0</v>
      </c>
    </row>
    <row r="127" spans="1:13" s="11" customFormat="1" ht="12" customHeight="1">
      <c r="A127" s="3"/>
      <c r="B127" s="32">
        <v>138</v>
      </c>
      <c r="C127" s="33"/>
      <c r="D127" s="34" t="s">
        <v>25</v>
      </c>
      <c r="E127" s="75">
        <v>185.70462214196803</v>
      </c>
      <c r="F127" s="75">
        <v>157.84892753681953</v>
      </c>
      <c r="G127" s="75">
        <v>18.570462063155237</v>
      </c>
      <c r="H127" s="75">
        <f t="shared" si="7"/>
        <v>176.41938959997478</v>
      </c>
      <c r="I127" s="75">
        <v>0</v>
      </c>
      <c r="J127" s="75">
        <v>9.285232541993354</v>
      </c>
      <c r="K127" s="75">
        <f t="shared" si="4"/>
        <v>9.285232541993354</v>
      </c>
      <c r="L127" s="75">
        <f t="shared" si="5"/>
        <v>-1.0125233984581428E-13</v>
      </c>
      <c r="M127" s="75">
        <f t="shared" si="6"/>
        <v>9.285232541993253</v>
      </c>
    </row>
    <row r="128" spans="1:13" s="11" customFormat="1" ht="12" customHeight="1">
      <c r="A128" s="3"/>
      <c r="B128" s="32">
        <v>139</v>
      </c>
      <c r="C128" s="33"/>
      <c r="D128" s="34" t="s">
        <v>26</v>
      </c>
      <c r="E128" s="75">
        <v>248.18034546340616</v>
      </c>
      <c r="F128" s="75">
        <v>169.63062330804524</v>
      </c>
      <c r="G128" s="75">
        <v>26.0970189704685</v>
      </c>
      <c r="H128" s="75">
        <f t="shared" si="7"/>
        <v>195.72764227851374</v>
      </c>
      <c r="I128" s="75">
        <v>0</v>
      </c>
      <c r="J128" s="75">
        <v>26.0970189704685</v>
      </c>
      <c r="K128" s="75">
        <f t="shared" si="4"/>
        <v>26.0970189704685</v>
      </c>
      <c r="L128" s="75">
        <f t="shared" si="5"/>
        <v>26.355684214423913</v>
      </c>
      <c r="M128" s="75">
        <f t="shared" si="6"/>
        <v>52.452703184892414</v>
      </c>
    </row>
    <row r="129" spans="1:13" s="11" customFormat="1" ht="12" customHeight="1">
      <c r="A129" s="3"/>
      <c r="B129" s="32">
        <v>141</v>
      </c>
      <c r="C129" s="33"/>
      <c r="D129" s="34" t="s">
        <v>27</v>
      </c>
      <c r="E129" s="75">
        <v>240.99382735056375</v>
      </c>
      <c r="F129" s="75">
        <v>180.74537055746052</v>
      </c>
      <c r="G129" s="75">
        <v>24.099382740994734</v>
      </c>
      <c r="H129" s="75">
        <f t="shared" si="7"/>
        <v>204.84475329845526</v>
      </c>
      <c r="I129" s="75">
        <v>0</v>
      </c>
      <c r="J129" s="75">
        <v>24.099382740994734</v>
      </c>
      <c r="K129" s="75">
        <f t="shared" si="4"/>
        <v>24.099382740994734</v>
      </c>
      <c r="L129" s="75">
        <f t="shared" si="5"/>
        <v>12.049691311113754</v>
      </c>
      <c r="M129" s="75">
        <f t="shared" si="6"/>
        <v>36.14907405210849</v>
      </c>
    </row>
    <row r="130" spans="1:13" s="11" customFormat="1" ht="12" customHeight="1">
      <c r="A130" s="3"/>
      <c r="B130" s="32">
        <v>142</v>
      </c>
      <c r="C130" s="33"/>
      <c r="D130" s="34" t="s">
        <v>28</v>
      </c>
      <c r="E130" s="75">
        <v>864.1622193685371</v>
      </c>
      <c r="F130" s="75">
        <v>603.4537709731394</v>
      </c>
      <c r="G130" s="75">
        <v>89.51901565712444</v>
      </c>
      <c r="H130" s="75">
        <f t="shared" si="7"/>
        <v>692.9727866302638</v>
      </c>
      <c r="I130" s="75">
        <v>0</v>
      </c>
      <c r="J130" s="75">
        <v>89.5190157164542</v>
      </c>
      <c r="K130" s="75">
        <f t="shared" si="4"/>
        <v>89.5190157164542</v>
      </c>
      <c r="L130" s="75">
        <f t="shared" si="5"/>
        <v>81.67041702181903</v>
      </c>
      <c r="M130" s="75">
        <f t="shared" si="6"/>
        <v>171.18943273827324</v>
      </c>
    </row>
    <row r="131" spans="1:13" s="11" customFormat="1" ht="12" customHeight="1">
      <c r="A131" s="3"/>
      <c r="B131" s="32">
        <v>143</v>
      </c>
      <c r="C131" s="33"/>
      <c r="D131" s="34" t="s">
        <v>29</v>
      </c>
      <c r="E131" s="75">
        <v>1669.676295883827</v>
      </c>
      <c r="F131" s="75">
        <v>1304.9288590622648</v>
      </c>
      <c r="G131" s="75">
        <v>165.16086630728861</v>
      </c>
      <c r="H131" s="75">
        <f t="shared" si="7"/>
        <v>1470.0897253695534</v>
      </c>
      <c r="I131" s="75">
        <v>0</v>
      </c>
      <c r="J131" s="75">
        <v>115.97950490562577</v>
      </c>
      <c r="K131" s="75">
        <f t="shared" si="4"/>
        <v>115.97950490562577</v>
      </c>
      <c r="L131" s="75">
        <f t="shared" si="5"/>
        <v>83.60706560864772</v>
      </c>
      <c r="M131" s="75">
        <f t="shared" si="6"/>
        <v>199.5865705142735</v>
      </c>
    </row>
    <row r="132" spans="1:13" s="11" customFormat="1" ht="12" customHeight="1">
      <c r="A132" s="3"/>
      <c r="B132" s="32">
        <v>144</v>
      </c>
      <c r="C132" s="33"/>
      <c r="D132" s="34" t="s">
        <v>30</v>
      </c>
      <c r="E132" s="75">
        <v>1146.6098760754435</v>
      </c>
      <c r="F132" s="75">
        <v>1015.8020598339099</v>
      </c>
      <c r="G132" s="75">
        <v>70.88209758038144</v>
      </c>
      <c r="H132" s="75">
        <f t="shared" si="7"/>
        <v>1086.6841574142913</v>
      </c>
      <c r="I132" s="75">
        <v>0</v>
      </c>
      <c r="J132" s="75">
        <v>0</v>
      </c>
      <c r="K132" s="75">
        <f t="shared" si="4"/>
        <v>0</v>
      </c>
      <c r="L132" s="75">
        <f t="shared" si="5"/>
        <v>59.92571866115213</v>
      </c>
      <c r="M132" s="75">
        <f t="shared" si="6"/>
        <v>59.92571866115213</v>
      </c>
    </row>
    <row r="133" spans="1:13" s="11" customFormat="1" ht="12" customHeight="1">
      <c r="A133" s="3"/>
      <c r="B133" s="32">
        <v>146</v>
      </c>
      <c r="C133" s="33"/>
      <c r="D133" s="34" t="s">
        <v>184</v>
      </c>
      <c r="E133" s="75">
        <v>25914.24995149429</v>
      </c>
      <c r="F133" s="75">
        <v>2992.0891037100973</v>
      </c>
      <c r="G133" s="75">
        <v>1128.9096216458945</v>
      </c>
      <c r="H133" s="75">
        <f t="shared" si="7"/>
        <v>4120.998725355992</v>
      </c>
      <c r="I133" s="75">
        <v>0</v>
      </c>
      <c r="J133" s="75">
        <v>1171.7751841641984</v>
      </c>
      <c r="K133" s="75">
        <f t="shared" si="4"/>
        <v>1171.7751841641984</v>
      </c>
      <c r="L133" s="75">
        <f t="shared" si="5"/>
        <v>20621.4760419741</v>
      </c>
      <c r="M133" s="75">
        <f t="shared" si="6"/>
        <v>21793.251226138298</v>
      </c>
    </row>
    <row r="134" spans="1:13" s="11" customFormat="1" ht="12" customHeight="1">
      <c r="A134" s="3"/>
      <c r="B134" s="32">
        <v>147</v>
      </c>
      <c r="C134" s="33"/>
      <c r="D134" s="34" t="s">
        <v>185</v>
      </c>
      <c r="E134" s="75">
        <v>3613.483019823921</v>
      </c>
      <c r="F134" s="75">
        <v>2348.7639628730312</v>
      </c>
      <c r="G134" s="75">
        <v>361.34830196451907</v>
      </c>
      <c r="H134" s="75">
        <f t="shared" si="7"/>
        <v>2710.1122648375504</v>
      </c>
      <c r="I134" s="75">
        <v>0</v>
      </c>
      <c r="J134" s="75">
        <v>361.34830196451907</v>
      </c>
      <c r="K134" s="75">
        <f t="shared" si="4"/>
        <v>361.34830196451907</v>
      </c>
      <c r="L134" s="75">
        <f t="shared" si="5"/>
        <v>542.0224530218516</v>
      </c>
      <c r="M134" s="75">
        <f t="shared" si="6"/>
        <v>903.3707549863707</v>
      </c>
    </row>
    <row r="135" spans="1:13" s="11" customFormat="1" ht="12" customHeight="1">
      <c r="A135" s="3"/>
      <c r="B135" s="32">
        <v>148</v>
      </c>
      <c r="C135" s="33"/>
      <c r="D135" s="34" t="s">
        <v>54</v>
      </c>
      <c r="E135" s="75">
        <v>572.6684721841129</v>
      </c>
      <c r="F135" s="75">
        <v>516.7989638276327</v>
      </c>
      <c r="G135" s="75">
        <v>40.73056714584977</v>
      </c>
      <c r="H135" s="75">
        <f t="shared" si="7"/>
        <v>557.5295309734826</v>
      </c>
      <c r="I135" s="75">
        <v>0</v>
      </c>
      <c r="J135" s="75">
        <v>11.0518747547617</v>
      </c>
      <c r="K135" s="75">
        <f t="shared" si="4"/>
        <v>11.0518747547617</v>
      </c>
      <c r="L135" s="75">
        <f t="shared" si="5"/>
        <v>4.087066455868678</v>
      </c>
      <c r="M135" s="75">
        <f t="shared" si="6"/>
        <v>15.138941210630378</v>
      </c>
    </row>
    <row r="136" spans="1:13" s="11" customFormat="1" ht="12" customHeight="1">
      <c r="A136" s="3"/>
      <c r="B136" s="32">
        <v>149</v>
      </c>
      <c r="C136" s="33"/>
      <c r="D136" s="34" t="s">
        <v>186</v>
      </c>
      <c r="E136" s="75">
        <v>928.1917986871779</v>
      </c>
      <c r="F136" s="75">
        <v>781.6351989898125</v>
      </c>
      <c r="G136" s="75">
        <v>97.70439976050207</v>
      </c>
      <c r="H136" s="75">
        <f t="shared" si="7"/>
        <v>879.3395987503145</v>
      </c>
      <c r="I136" s="75">
        <v>0</v>
      </c>
      <c r="J136" s="75">
        <v>0</v>
      </c>
      <c r="K136" s="75">
        <f t="shared" si="4"/>
        <v>0</v>
      </c>
      <c r="L136" s="75">
        <f t="shared" si="5"/>
        <v>48.85219993686337</v>
      </c>
      <c r="M136" s="75">
        <f t="shared" si="6"/>
        <v>48.85219993686337</v>
      </c>
    </row>
    <row r="137" spans="1:13" s="11" customFormat="1" ht="12" customHeight="1">
      <c r="A137" s="3"/>
      <c r="B137" s="32">
        <v>150</v>
      </c>
      <c r="C137" s="33"/>
      <c r="D137" s="34" t="s">
        <v>187</v>
      </c>
      <c r="E137" s="75">
        <v>982.8204822449778</v>
      </c>
      <c r="F137" s="75">
        <v>774.4581375556855</v>
      </c>
      <c r="G137" s="75">
        <v>98.28204801749067</v>
      </c>
      <c r="H137" s="75">
        <f t="shared" si="7"/>
        <v>872.7401855731762</v>
      </c>
      <c r="I137" s="75">
        <v>0</v>
      </c>
      <c r="J137" s="75">
        <v>50.82648994401998</v>
      </c>
      <c r="K137" s="75">
        <f t="shared" si="4"/>
        <v>50.82648994401998</v>
      </c>
      <c r="L137" s="75">
        <f t="shared" si="5"/>
        <v>59.253806727781665</v>
      </c>
      <c r="M137" s="75">
        <f t="shared" si="6"/>
        <v>110.08029667180165</v>
      </c>
    </row>
    <row r="138" spans="1:13" s="11" customFormat="1" ht="12" customHeight="1">
      <c r="A138" s="3"/>
      <c r="B138" s="32">
        <v>151</v>
      </c>
      <c r="C138" s="33"/>
      <c r="D138" s="34" t="s">
        <v>188</v>
      </c>
      <c r="E138" s="75">
        <v>321.4465932462285</v>
      </c>
      <c r="F138" s="75">
        <v>119.6071271316786</v>
      </c>
      <c r="G138" s="75">
        <v>20.1936048217812</v>
      </c>
      <c r="H138" s="75">
        <f t="shared" si="7"/>
        <v>139.8007319534598</v>
      </c>
      <c r="I138" s="75">
        <v>0</v>
      </c>
      <c r="J138" s="75">
        <v>32.1446593715757</v>
      </c>
      <c r="K138" s="75">
        <f t="shared" si="4"/>
        <v>32.1446593715757</v>
      </c>
      <c r="L138" s="75">
        <f t="shared" si="5"/>
        <v>149.50120192119297</v>
      </c>
      <c r="M138" s="75">
        <f t="shared" si="6"/>
        <v>181.64586129276867</v>
      </c>
    </row>
    <row r="139" spans="1:13" s="11" customFormat="1" ht="12" customHeight="1">
      <c r="A139" s="3"/>
      <c r="B139" s="32">
        <v>152</v>
      </c>
      <c r="C139" s="33"/>
      <c r="D139" s="34" t="s">
        <v>31</v>
      </c>
      <c r="E139" s="75">
        <v>1258.208357753235</v>
      </c>
      <c r="F139" s="75">
        <v>707.8629521169019</v>
      </c>
      <c r="G139" s="75">
        <v>122.11575778510765</v>
      </c>
      <c r="H139" s="75">
        <f t="shared" si="7"/>
        <v>829.9787099020095</v>
      </c>
      <c r="I139" s="75">
        <v>0</v>
      </c>
      <c r="J139" s="75">
        <v>122.11575798235731</v>
      </c>
      <c r="K139" s="75">
        <f t="shared" si="4"/>
        <v>122.11575798235731</v>
      </c>
      <c r="L139" s="75">
        <f t="shared" si="5"/>
        <v>306.1138898688682</v>
      </c>
      <c r="M139" s="75">
        <f t="shared" si="6"/>
        <v>428.22964785122554</v>
      </c>
    </row>
    <row r="140" spans="1:13" s="11" customFormat="1" ht="12" customHeight="1">
      <c r="A140" s="3"/>
      <c r="B140" s="32">
        <v>156</v>
      </c>
      <c r="C140" s="33"/>
      <c r="D140" s="34" t="s">
        <v>55</v>
      </c>
      <c r="E140" s="75">
        <v>350.34048503564935</v>
      </c>
      <c r="F140" s="75">
        <v>213.820313998881</v>
      </c>
      <c r="G140" s="75">
        <v>36.12647988910584</v>
      </c>
      <c r="H140" s="75">
        <f t="shared" si="7"/>
        <v>249.94679388798684</v>
      </c>
      <c r="I140" s="75">
        <v>0</v>
      </c>
      <c r="J140" s="75">
        <v>36.12647988816833</v>
      </c>
      <c r="K140" s="75">
        <f t="shared" si="4"/>
        <v>36.12647988816833</v>
      </c>
      <c r="L140" s="75">
        <f t="shared" si="5"/>
        <v>64.26721125949418</v>
      </c>
      <c r="M140" s="75">
        <f t="shared" si="6"/>
        <v>100.39369114766251</v>
      </c>
    </row>
    <row r="141" spans="1:13" s="11" customFormat="1" ht="12" customHeight="1">
      <c r="A141" s="3"/>
      <c r="B141" s="32">
        <v>157</v>
      </c>
      <c r="C141" s="33"/>
      <c r="D141" s="34" t="s">
        <v>32</v>
      </c>
      <c r="E141" s="75">
        <v>3154.579575625532</v>
      </c>
      <c r="F141" s="75">
        <v>1711.8947516488129</v>
      </c>
      <c r="G141" s="75">
        <v>238.14795051770105</v>
      </c>
      <c r="H141" s="75">
        <f t="shared" si="7"/>
        <v>1950.042702166514</v>
      </c>
      <c r="I141" s="75">
        <v>0</v>
      </c>
      <c r="J141" s="75">
        <v>315.45795756059147</v>
      </c>
      <c r="K141" s="75">
        <f aca="true" t="shared" si="8" ref="K141:K208">+I141+J141</f>
        <v>315.45795756059147</v>
      </c>
      <c r="L141" s="75">
        <f aca="true" t="shared" si="9" ref="L141:L208">E141-H141-K141</f>
        <v>889.0789158984267</v>
      </c>
      <c r="M141" s="75">
        <f aca="true" t="shared" si="10" ref="M141:M208">K141+L141</f>
        <v>1204.5368734590181</v>
      </c>
    </row>
    <row r="142" spans="1:13" s="11" customFormat="1" ht="12" customHeight="1">
      <c r="A142" s="3"/>
      <c r="B142" s="32">
        <v>158</v>
      </c>
      <c r="C142" s="33"/>
      <c r="D142" s="34" t="s">
        <v>189</v>
      </c>
      <c r="E142" s="75">
        <v>273.3435109151408</v>
      </c>
      <c r="F142" s="75">
        <v>246.00915982362673</v>
      </c>
      <c r="G142" s="75">
        <v>27.33435109151408</v>
      </c>
      <c r="H142" s="75">
        <f aca="true" t="shared" si="11" ref="H142:H212">SUM(F142:G142)</f>
        <v>273.3435109151408</v>
      </c>
      <c r="I142" s="75">
        <v>0</v>
      </c>
      <c r="J142" s="75">
        <v>0</v>
      </c>
      <c r="K142" s="75">
        <f t="shared" si="8"/>
        <v>0</v>
      </c>
      <c r="L142" s="75">
        <f t="shared" si="9"/>
        <v>0</v>
      </c>
      <c r="M142" s="75">
        <f t="shared" si="10"/>
        <v>0</v>
      </c>
    </row>
    <row r="143" spans="1:13" s="11" customFormat="1" ht="12" customHeight="1">
      <c r="A143" s="3"/>
      <c r="B143" s="32">
        <v>159</v>
      </c>
      <c r="C143" s="33"/>
      <c r="D143" s="34" t="s">
        <v>190</v>
      </c>
      <c r="E143" s="75">
        <v>93.21357114082427</v>
      </c>
      <c r="F143" s="75">
        <v>88.03503912788658</v>
      </c>
      <c r="G143" s="75">
        <v>5.1785320129376915</v>
      </c>
      <c r="H143" s="75">
        <f t="shared" si="11"/>
        <v>93.21357114082427</v>
      </c>
      <c r="I143" s="75">
        <v>0</v>
      </c>
      <c r="J143" s="75">
        <v>0</v>
      </c>
      <c r="K143" s="75">
        <f t="shared" si="8"/>
        <v>0</v>
      </c>
      <c r="L143" s="75">
        <f t="shared" si="9"/>
        <v>0</v>
      </c>
      <c r="M143" s="75">
        <f t="shared" si="10"/>
        <v>0</v>
      </c>
    </row>
    <row r="144" spans="1:13" s="11" customFormat="1" ht="12" customHeight="1">
      <c r="A144" s="3"/>
      <c r="B144" s="32">
        <v>160</v>
      </c>
      <c r="C144" s="33"/>
      <c r="D144" s="34" t="s">
        <v>33</v>
      </c>
      <c r="E144" s="75">
        <v>22.4935692303489</v>
      </c>
      <c r="F144" s="75">
        <v>21.243928235743333</v>
      </c>
      <c r="G144" s="75">
        <v>1.249640994605556</v>
      </c>
      <c r="H144" s="75">
        <f t="shared" si="11"/>
        <v>22.49356923034889</v>
      </c>
      <c r="I144" s="75">
        <v>0</v>
      </c>
      <c r="J144" s="75">
        <v>0</v>
      </c>
      <c r="K144" s="75">
        <f t="shared" si="8"/>
        <v>0</v>
      </c>
      <c r="L144" s="75">
        <f t="shared" si="9"/>
        <v>1.0658141036401503E-14</v>
      </c>
      <c r="M144" s="75">
        <f t="shared" si="10"/>
        <v>1.0658141036401503E-14</v>
      </c>
    </row>
    <row r="145" spans="1:13" s="11" customFormat="1" ht="12" customHeight="1">
      <c r="A145" s="3"/>
      <c r="B145" s="32">
        <v>161</v>
      </c>
      <c r="C145" s="33"/>
      <c r="D145" s="34" t="s">
        <v>191</v>
      </c>
      <c r="E145" s="75">
        <v>87.590165</v>
      </c>
      <c r="F145" s="75">
        <v>67.882377875</v>
      </c>
      <c r="G145" s="75">
        <v>8.7590165</v>
      </c>
      <c r="H145" s="75">
        <f t="shared" si="11"/>
        <v>76.641394375</v>
      </c>
      <c r="I145" s="75">
        <v>0</v>
      </c>
      <c r="J145" s="75">
        <v>6.569262375000001</v>
      </c>
      <c r="K145" s="75">
        <f t="shared" si="8"/>
        <v>6.569262375000001</v>
      </c>
      <c r="L145" s="75">
        <f t="shared" si="9"/>
        <v>4.3795082499999936</v>
      </c>
      <c r="M145" s="75">
        <f t="shared" si="10"/>
        <v>10.948770624999995</v>
      </c>
    </row>
    <row r="146" spans="1:13" s="47" customFormat="1" ht="12" customHeight="1">
      <c r="A146" s="85"/>
      <c r="B146" s="32">
        <v>162</v>
      </c>
      <c r="C146" s="33"/>
      <c r="D146" s="34" t="s">
        <v>34</v>
      </c>
      <c r="E146" s="75">
        <v>39.286002999999994</v>
      </c>
      <c r="F146" s="75">
        <v>27.50020273066367</v>
      </c>
      <c r="G146" s="75">
        <v>3.928600390094809</v>
      </c>
      <c r="H146" s="75">
        <f t="shared" si="11"/>
        <v>31.42880312075848</v>
      </c>
      <c r="I146" s="75">
        <v>0</v>
      </c>
      <c r="J146" s="75">
        <v>3.928600390094809</v>
      </c>
      <c r="K146" s="75">
        <f t="shared" si="8"/>
        <v>3.928600390094809</v>
      </c>
      <c r="L146" s="75">
        <f t="shared" si="9"/>
        <v>3.9285994891467038</v>
      </c>
      <c r="M146" s="75">
        <f t="shared" si="10"/>
        <v>7.857199879241513</v>
      </c>
    </row>
    <row r="147" spans="1:13" s="47" customFormat="1" ht="12" customHeight="1">
      <c r="A147" s="85"/>
      <c r="B147" s="32">
        <v>163</v>
      </c>
      <c r="C147" s="33"/>
      <c r="D147" s="34" t="s">
        <v>192</v>
      </c>
      <c r="E147" s="75">
        <v>324.3030272668936</v>
      </c>
      <c r="F147" s="75">
        <v>307.2344470990792</v>
      </c>
      <c r="G147" s="75">
        <v>17.068580167814424</v>
      </c>
      <c r="H147" s="75">
        <f t="shared" si="11"/>
        <v>324.30302726689365</v>
      </c>
      <c r="I147" s="75">
        <v>0</v>
      </c>
      <c r="J147" s="75">
        <v>0</v>
      </c>
      <c r="K147" s="75">
        <f t="shared" si="8"/>
        <v>0</v>
      </c>
      <c r="L147" s="75">
        <f t="shared" si="9"/>
        <v>-5.684341886080802E-14</v>
      </c>
      <c r="M147" s="75">
        <f t="shared" si="10"/>
        <v>-5.684341886080802E-14</v>
      </c>
    </row>
    <row r="148" spans="1:13" s="11" customFormat="1" ht="12" customHeight="1">
      <c r="A148" s="3"/>
      <c r="B148" s="32">
        <v>165</v>
      </c>
      <c r="C148" s="33"/>
      <c r="D148" s="34" t="s">
        <v>193</v>
      </c>
      <c r="E148" s="75">
        <v>120.8505048400736</v>
      </c>
      <c r="F148" s="75">
        <v>90.64743803267595</v>
      </c>
      <c r="G148" s="75">
        <v>12.085050495447584</v>
      </c>
      <c r="H148" s="75">
        <f t="shared" si="11"/>
        <v>102.73248852812354</v>
      </c>
      <c r="I148" s="75">
        <v>0</v>
      </c>
      <c r="J148" s="75">
        <v>12.085050304777203</v>
      </c>
      <c r="K148" s="75">
        <f t="shared" si="8"/>
        <v>12.085050304777203</v>
      </c>
      <c r="L148" s="75">
        <f t="shared" si="9"/>
        <v>6.032966007172854</v>
      </c>
      <c r="M148" s="75">
        <f t="shared" si="10"/>
        <v>18.118016311950058</v>
      </c>
    </row>
    <row r="149" spans="1:13" s="11" customFormat="1" ht="12" customHeight="1">
      <c r="A149" s="3"/>
      <c r="B149" s="32">
        <v>166</v>
      </c>
      <c r="C149" s="33"/>
      <c r="D149" s="34" t="s">
        <v>35</v>
      </c>
      <c r="E149" s="75">
        <v>1257.6566315298317</v>
      </c>
      <c r="F149" s="75">
        <v>822.5238597025755</v>
      </c>
      <c r="G149" s="75">
        <v>104.71954727540509</v>
      </c>
      <c r="H149" s="75">
        <f t="shared" si="11"/>
        <v>927.2434069779806</v>
      </c>
      <c r="I149" s="75">
        <v>0</v>
      </c>
      <c r="J149" s="75">
        <v>114.60564746530505</v>
      </c>
      <c r="K149" s="75">
        <f t="shared" si="8"/>
        <v>114.60564746530505</v>
      </c>
      <c r="L149" s="75">
        <f t="shared" si="9"/>
        <v>215.807577086546</v>
      </c>
      <c r="M149" s="75">
        <f t="shared" si="10"/>
        <v>330.41322455185104</v>
      </c>
    </row>
    <row r="150" spans="1:13" s="11" customFormat="1" ht="12" customHeight="1">
      <c r="A150" s="3"/>
      <c r="B150" s="32">
        <v>167</v>
      </c>
      <c r="C150" s="33"/>
      <c r="D150" s="34" t="s">
        <v>36</v>
      </c>
      <c r="E150" s="75">
        <v>2988.4312063429957</v>
      </c>
      <c r="F150" s="75">
        <v>1095.7581091482507</v>
      </c>
      <c r="G150" s="75">
        <v>199.2287471178638</v>
      </c>
      <c r="H150" s="75">
        <f t="shared" si="11"/>
        <v>1294.9868562661145</v>
      </c>
      <c r="I150" s="75">
        <v>0</v>
      </c>
      <c r="J150" s="75">
        <v>199.2287471178638</v>
      </c>
      <c r="K150" s="75">
        <f t="shared" si="8"/>
        <v>199.2287471178638</v>
      </c>
      <c r="L150" s="75">
        <f t="shared" si="9"/>
        <v>1494.2156029590174</v>
      </c>
      <c r="M150" s="75">
        <f t="shared" si="10"/>
        <v>1693.4443500768812</v>
      </c>
    </row>
    <row r="151" spans="1:13" s="11" customFormat="1" ht="12" customHeight="1">
      <c r="A151" s="3"/>
      <c r="B151" s="32">
        <v>168</v>
      </c>
      <c r="C151" s="33"/>
      <c r="D151" s="34" t="s">
        <v>194</v>
      </c>
      <c r="E151" s="75">
        <v>679.207257244564</v>
      </c>
      <c r="F151" s="75">
        <v>577.3261675393435</v>
      </c>
      <c r="G151" s="75">
        <v>67.92072559286393</v>
      </c>
      <c r="H151" s="75">
        <f t="shared" si="11"/>
        <v>645.2468931322074</v>
      </c>
      <c r="I151" s="75">
        <v>0</v>
      </c>
      <c r="J151" s="75">
        <v>33.96036411235664</v>
      </c>
      <c r="K151" s="75">
        <f t="shared" si="8"/>
        <v>33.96036411235664</v>
      </c>
      <c r="L151" s="75">
        <f t="shared" si="9"/>
        <v>-1.4210854715202004E-13</v>
      </c>
      <c r="M151" s="75">
        <f t="shared" si="10"/>
        <v>33.9603641123565</v>
      </c>
    </row>
    <row r="152" spans="1:13" s="11" customFormat="1" ht="12" customHeight="1">
      <c r="A152" s="3"/>
      <c r="B152" s="32">
        <v>170</v>
      </c>
      <c r="C152" s="33"/>
      <c r="D152" s="34" t="s">
        <v>195</v>
      </c>
      <c r="E152" s="75">
        <v>1655.8231658147743</v>
      </c>
      <c r="F152" s="75">
        <v>596.6733025785921</v>
      </c>
      <c r="G152" s="75">
        <v>165.58231657964424</v>
      </c>
      <c r="H152" s="75">
        <f t="shared" si="11"/>
        <v>762.2556191582364</v>
      </c>
      <c r="I152" s="75">
        <v>0</v>
      </c>
      <c r="J152" s="75">
        <v>165.58231657964424</v>
      </c>
      <c r="K152" s="75">
        <f t="shared" si="8"/>
        <v>165.58231657964424</v>
      </c>
      <c r="L152" s="75">
        <f t="shared" si="9"/>
        <v>727.9852300768936</v>
      </c>
      <c r="M152" s="75">
        <f t="shared" si="10"/>
        <v>893.5675466565378</v>
      </c>
    </row>
    <row r="153" spans="1:13" s="11" customFormat="1" ht="12" customHeight="1">
      <c r="A153" s="3"/>
      <c r="B153" s="32">
        <v>176</v>
      </c>
      <c r="C153" s="33"/>
      <c r="D153" s="34" t="s">
        <v>56</v>
      </c>
      <c r="E153" s="75">
        <v>746.0420505190252</v>
      </c>
      <c r="F153" s="75">
        <v>239.28779508760505</v>
      </c>
      <c r="G153" s="75">
        <v>38.98109657895418</v>
      </c>
      <c r="H153" s="75">
        <f t="shared" si="11"/>
        <v>278.2688916665592</v>
      </c>
      <c r="I153" s="75">
        <v>0</v>
      </c>
      <c r="J153" s="75">
        <v>77.96219315790836</v>
      </c>
      <c r="K153" s="75">
        <f t="shared" si="8"/>
        <v>77.96219315790836</v>
      </c>
      <c r="L153" s="75">
        <f t="shared" si="9"/>
        <v>389.81096569455764</v>
      </c>
      <c r="M153" s="75">
        <f t="shared" si="10"/>
        <v>467.773158852466</v>
      </c>
    </row>
    <row r="154" spans="1:13" s="11" customFormat="1" ht="12" customHeight="1">
      <c r="A154" s="3"/>
      <c r="B154" s="32">
        <v>177</v>
      </c>
      <c r="C154" s="33"/>
      <c r="D154" s="34" t="s">
        <v>37</v>
      </c>
      <c r="E154" s="75">
        <v>25.609688991460118</v>
      </c>
      <c r="F154" s="75">
        <v>15.365813514942092</v>
      </c>
      <c r="G154" s="75">
        <v>1.2804844595785076</v>
      </c>
      <c r="H154" s="75">
        <f t="shared" si="11"/>
        <v>16.6462979745206</v>
      </c>
      <c r="I154" s="75">
        <v>0</v>
      </c>
      <c r="J154" s="75">
        <v>2.5609689191570153</v>
      </c>
      <c r="K154" s="75">
        <f t="shared" si="8"/>
        <v>2.5609689191570153</v>
      </c>
      <c r="L154" s="75">
        <f t="shared" si="9"/>
        <v>6.402422097782503</v>
      </c>
      <c r="M154" s="75">
        <f t="shared" si="10"/>
        <v>8.963391016939518</v>
      </c>
    </row>
    <row r="155" spans="1:13" s="11" customFormat="1" ht="12" customHeight="1">
      <c r="A155" s="3"/>
      <c r="B155" s="32">
        <v>181</v>
      </c>
      <c r="C155" s="33"/>
      <c r="D155" s="34" t="s">
        <v>196</v>
      </c>
      <c r="E155" s="75">
        <v>13362.579485071245</v>
      </c>
      <c r="F155" s="75">
        <v>4419.32519439833</v>
      </c>
      <c r="G155" s="75">
        <v>1733.649690701532</v>
      </c>
      <c r="H155" s="75">
        <f t="shared" si="11"/>
        <v>6152.974885099862</v>
      </c>
      <c r="I155" s="75">
        <v>0</v>
      </c>
      <c r="J155" s="75">
        <v>566.2404722908401</v>
      </c>
      <c r="K155" s="75">
        <f t="shared" si="8"/>
        <v>566.2404722908401</v>
      </c>
      <c r="L155" s="75">
        <f t="shared" si="9"/>
        <v>6643.364127680542</v>
      </c>
      <c r="M155" s="75">
        <f t="shared" si="10"/>
        <v>7209.604599971382</v>
      </c>
    </row>
    <row r="156" spans="1:13" s="11" customFormat="1" ht="12" customHeight="1">
      <c r="A156" s="3"/>
      <c r="B156" s="32">
        <v>182</v>
      </c>
      <c r="C156" s="33"/>
      <c r="D156" s="34" t="s">
        <v>57</v>
      </c>
      <c r="E156" s="75">
        <v>662.3682300000002</v>
      </c>
      <c r="F156" s="75">
        <v>492.4184869510285</v>
      </c>
      <c r="G156" s="75">
        <v>67.97989731305815</v>
      </c>
      <c r="H156" s="75">
        <f t="shared" si="11"/>
        <v>560.3983842640866</v>
      </c>
      <c r="I156" s="75">
        <v>0</v>
      </c>
      <c r="J156" s="75">
        <v>67.97989731305815</v>
      </c>
      <c r="K156" s="75">
        <f t="shared" si="8"/>
        <v>67.97989731305815</v>
      </c>
      <c r="L156" s="75">
        <f t="shared" si="9"/>
        <v>33.98994842285536</v>
      </c>
      <c r="M156" s="75">
        <f t="shared" si="10"/>
        <v>101.96984573591351</v>
      </c>
    </row>
    <row r="157" spans="1:13" s="11" customFormat="1" ht="12" customHeight="1">
      <c r="A157" s="3"/>
      <c r="B157" s="32">
        <v>183</v>
      </c>
      <c r="C157" s="33"/>
      <c r="D157" s="34" t="s">
        <v>38</v>
      </c>
      <c r="E157" s="75">
        <v>119.309207</v>
      </c>
      <c r="F157" s="75">
        <v>83.51644490000001</v>
      </c>
      <c r="G157" s="75">
        <v>11.930920700000001</v>
      </c>
      <c r="H157" s="75">
        <f t="shared" si="11"/>
        <v>95.44736560000001</v>
      </c>
      <c r="I157" s="75">
        <v>0</v>
      </c>
      <c r="J157" s="75">
        <v>11.930920700000001</v>
      </c>
      <c r="K157" s="75">
        <f t="shared" si="8"/>
        <v>11.930920700000001</v>
      </c>
      <c r="L157" s="75">
        <f t="shared" si="9"/>
        <v>11.930920699999987</v>
      </c>
      <c r="M157" s="75">
        <f t="shared" si="10"/>
        <v>23.86184139999999</v>
      </c>
    </row>
    <row r="158" spans="1:13" s="11" customFormat="1" ht="12" customHeight="1">
      <c r="A158" s="3"/>
      <c r="B158" s="38">
        <v>185</v>
      </c>
      <c r="C158" s="99"/>
      <c r="D158" s="40" t="s">
        <v>197</v>
      </c>
      <c r="E158" s="100">
        <v>480.98063522360627</v>
      </c>
      <c r="F158" s="100">
        <v>153.5220603424574</v>
      </c>
      <c r="G158" s="100">
        <v>61.99961654951745</v>
      </c>
      <c r="H158" s="100">
        <f t="shared" si="11"/>
        <v>215.52167689197483</v>
      </c>
      <c r="I158" s="100">
        <v>0</v>
      </c>
      <c r="J158" s="100">
        <v>54.46610648548923</v>
      </c>
      <c r="K158" s="100">
        <f t="shared" si="8"/>
        <v>54.46610648548923</v>
      </c>
      <c r="L158" s="100">
        <f t="shared" si="9"/>
        <v>210.9928518461422</v>
      </c>
      <c r="M158" s="100">
        <f t="shared" si="10"/>
        <v>265.45895833163144</v>
      </c>
    </row>
    <row r="159" spans="1:13" s="11" customFormat="1" ht="12" customHeight="1">
      <c r="A159" s="3"/>
      <c r="B159" s="101">
        <v>189</v>
      </c>
      <c r="C159" s="102"/>
      <c r="D159" s="44" t="s">
        <v>198</v>
      </c>
      <c r="E159" s="103">
        <v>332.6351752980539</v>
      </c>
      <c r="F159" s="103">
        <v>121.70011037540091</v>
      </c>
      <c r="G159" s="103">
        <v>37.71852640166529</v>
      </c>
      <c r="H159" s="103">
        <f t="shared" si="11"/>
        <v>159.41863677706618</v>
      </c>
      <c r="I159" s="103">
        <v>0</v>
      </c>
      <c r="J159" s="103">
        <v>34.11480470780246</v>
      </c>
      <c r="K159" s="103">
        <f t="shared" si="8"/>
        <v>34.11480470780246</v>
      </c>
      <c r="L159" s="103">
        <f t="shared" si="9"/>
        <v>139.10173381318526</v>
      </c>
      <c r="M159" s="103">
        <f t="shared" si="10"/>
        <v>173.21653852098774</v>
      </c>
    </row>
    <row r="160" spans="1:13" s="11" customFormat="1" ht="12" customHeight="1">
      <c r="A160" s="3"/>
      <c r="B160" s="32">
        <v>191</v>
      </c>
      <c r="C160" s="33"/>
      <c r="D160" s="34" t="s">
        <v>39</v>
      </c>
      <c r="E160" s="75">
        <v>113.48364794199199</v>
      </c>
      <c r="F160" s="75">
        <v>48.03725532405527</v>
      </c>
      <c r="G160" s="75">
        <v>12.634585197868866</v>
      </c>
      <c r="H160" s="75">
        <f t="shared" si="11"/>
        <v>60.67184052192414</v>
      </c>
      <c r="I160" s="75">
        <v>0</v>
      </c>
      <c r="J160" s="75">
        <v>9.795474524184652</v>
      </c>
      <c r="K160" s="75">
        <f t="shared" si="8"/>
        <v>9.795474524184652</v>
      </c>
      <c r="L160" s="75">
        <f t="shared" si="9"/>
        <v>43.016332895883195</v>
      </c>
      <c r="M160" s="75">
        <f t="shared" si="10"/>
        <v>52.81180742006785</v>
      </c>
    </row>
    <row r="161" spans="1:13" s="11" customFormat="1" ht="12" customHeight="1">
      <c r="A161" s="3"/>
      <c r="B161" s="32">
        <v>192</v>
      </c>
      <c r="C161" s="33"/>
      <c r="D161" s="34" t="s">
        <v>199</v>
      </c>
      <c r="E161" s="75">
        <v>801.4194637064204</v>
      </c>
      <c r="F161" s="75">
        <v>330.38762259087383</v>
      </c>
      <c r="G161" s="75">
        <v>81.13686443973984</v>
      </c>
      <c r="H161" s="75">
        <f t="shared" si="11"/>
        <v>411.52448703061367</v>
      </c>
      <c r="I161" s="75">
        <v>0</v>
      </c>
      <c r="J161" s="75">
        <v>81.94230648568072</v>
      </c>
      <c r="K161" s="75">
        <f t="shared" si="8"/>
        <v>81.94230648568072</v>
      </c>
      <c r="L161" s="75">
        <f t="shared" si="9"/>
        <v>307.952670190126</v>
      </c>
      <c r="M161" s="75">
        <f t="shared" si="10"/>
        <v>389.89497667580673</v>
      </c>
    </row>
    <row r="162" spans="1:13" s="11" customFormat="1" ht="12" customHeight="1">
      <c r="A162" s="3"/>
      <c r="B162" s="32">
        <v>193</v>
      </c>
      <c r="C162" s="33"/>
      <c r="D162" s="34" t="s">
        <v>200</v>
      </c>
      <c r="E162" s="75">
        <v>78.91639300097586</v>
      </c>
      <c r="F162" s="75">
        <v>39.458196516427805</v>
      </c>
      <c r="G162" s="75">
        <v>11.837458938988465</v>
      </c>
      <c r="H162" s="75">
        <f t="shared" si="11"/>
        <v>51.29565545541627</v>
      </c>
      <c r="I162" s="75">
        <v>0</v>
      </c>
      <c r="J162" s="75">
        <v>7.891639271405811</v>
      </c>
      <c r="K162" s="75">
        <f t="shared" si="8"/>
        <v>7.891639271405811</v>
      </c>
      <c r="L162" s="75">
        <f t="shared" si="9"/>
        <v>19.72909827415378</v>
      </c>
      <c r="M162" s="75">
        <f t="shared" si="10"/>
        <v>27.620737545559592</v>
      </c>
    </row>
    <row r="163" spans="1:13" s="11" customFormat="1" ht="12" customHeight="1">
      <c r="A163" s="3"/>
      <c r="B163" s="32">
        <v>194</v>
      </c>
      <c r="C163" s="33"/>
      <c r="D163" s="34" t="s">
        <v>201</v>
      </c>
      <c r="E163" s="75">
        <v>812.958729007922</v>
      </c>
      <c r="F163" s="75">
        <v>305.5396227107401</v>
      </c>
      <c r="G163" s="75">
        <v>113.14478645985992</v>
      </c>
      <c r="H163" s="75">
        <f t="shared" si="11"/>
        <v>418.6844091706</v>
      </c>
      <c r="I163" s="75">
        <v>0</v>
      </c>
      <c r="J163" s="75">
        <v>85.14749443921541</v>
      </c>
      <c r="K163" s="75">
        <f t="shared" si="8"/>
        <v>85.14749443921541</v>
      </c>
      <c r="L163" s="75">
        <f t="shared" si="9"/>
        <v>309.1268253981066</v>
      </c>
      <c r="M163" s="75">
        <f t="shared" si="10"/>
        <v>394.27431983732197</v>
      </c>
    </row>
    <row r="164" spans="1:13" s="11" customFormat="1" ht="12" customHeight="1">
      <c r="A164" s="3"/>
      <c r="B164" s="32">
        <v>195</v>
      </c>
      <c r="C164" s="33"/>
      <c r="D164" s="34" t="s">
        <v>202</v>
      </c>
      <c r="E164" s="75">
        <v>2005.794319373942</v>
      </c>
      <c r="F164" s="75">
        <v>1007.2165791882912</v>
      </c>
      <c r="G164" s="75">
        <v>207.36389785959858</v>
      </c>
      <c r="H164" s="75">
        <f t="shared" si="11"/>
        <v>1214.5804770478899</v>
      </c>
      <c r="I164" s="75">
        <v>0</v>
      </c>
      <c r="J164" s="75">
        <v>203.57052696535817</v>
      </c>
      <c r="K164" s="75">
        <f t="shared" si="8"/>
        <v>203.57052696535817</v>
      </c>
      <c r="L164" s="75">
        <f t="shared" si="9"/>
        <v>587.643315360694</v>
      </c>
      <c r="M164" s="75">
        <f t="shared" si="10"/>
        <v>791.2138423260521</v>
      </c>
    </row>
    <row r="165" spans="1:13" s="11" customFormat="1" ht="12" customHeight="1">
      <c r="A165" s="3"/>
      <c r="B165" s="32">
        <v>197</v>
      </c>
      <c r="C165" s="33"/>
      <c r="D165" s="34" t="s">
        <v>203</v>
      </c>
      <c r="E165" s="75">
        <v>329.9504811357195</v>
      </c>
      <c r="F165" s="75">
        <v>177.10030605422833</v>
      </c>
      <c r="G165" s="75">
        <v>20.956612682858974</v>
      </c>
      <c r="H165" s="75">
        <f t="shared" si="11"/>
        <v>198.0569187370873</v>
      </c>
      <c r="I165" s="75">
        <v>0</v>
      </c>
      <c r="J165" s="75">
        <v>33.00948638750578</v>
      </c>
      <c r="K165" s="75">
        <f t="shared" si="8"/>
        <v>33.00948638750578</v>
      </c>
      <c r="L165" s="75">
        <f t="shared" si="9"/>
        <v>98.88407601112641</v>
      </c>
      <c r="M165" s="75">
        <f t="shared" si="10"/>
        <v>131.89356239863218</v>
      </c>
    </row>
    <row r="166" spans="1:13" s="11" customFormat="1" ht="12" customHeight="1">
      <c r="A166" s="3"/>
      <c r="B166" s="32">
        <v>199</v>
      </c>
      <c r="C166" s="33"/>
      <c r="D166" s="34" t="s">
        <v>58</v>
      </c>
      <c r="E166" s="75">
        <v>321.2973381888385</v>
      </c>
      <c r="F166" s="75">
        <v>176.5528985667347</v>
      </c>
      <c r="G166" s="75">
        <v>22.007432600270437</v>
      </c>
      <c r="H166" s="75">
        <f t="shared" si="11"/>
        <v>198.56033116700516</v>
      </c>
      <c r="I166" s="75">
        <v>0</v>
      </c>
      <c r="J166" s="75">
        <v>29.26311089419245</v>
      </c>
      <c r="K166" s="75">
        <f t="shared" si="8"/>
        <v>29.26311089419245</v>
      </c>
      <c r="L166" s="75">
        <f t="shared" si="9"/>
        <v>93.47389612764091</v>
      </c>
      <c r="M166" s="75">
        <f t="shared" si="10"/>
        <v>122.73700702183336</v>
      </c>
    </row>
    <row r="167" spans="1:13" s="11" customFormat="1" ht="12" customHeight="1">
      <c r="A167" s="3"/>
      <c r="B167" s="32">
        <v>200</v>
      </c>
      <c r="C167" s="33"/>
      <c r="D167" s="34" t="s">
        <v>204</v>
      </c>
      <c r="E167" s="75">
        <v>1446.9065717307012</v>
      </c>
      <c r="F167" s="75">
        <v>318.56478854333585</v>
      </c>
      <c r="G167" s="75">
        <v>100.33422003787109</v>
      </c>
      <c r="H167" s="75">
        <f t="shared" si="11"/>
        <v>418.89900858120694</v>
      </c>
      <c r="I167" s="75">
        <v>0</v>
      </c>
      <c r="J167" s="75">
        <v>148.3013154755097</v>
      </c>
      <c r="K167" s="75">
        <f t="shared" si="8"/>
        <v>148.3013154755097</v>
      </c>
      <c r="L167" s="75">
        <f t="shared" si="9"/>
        <v>879.7062476739845</v>
      </c>
      <c r="M167" s="75">
        <f t="shared" si="10"/>
        <v>1028.0075631494942</v>
      </c>
    </row>
    <row r="168" spans="1:13" s="11" customFormat="1" ht="12" customHeight="1">
      <c r="A168" s="3"/>
      <c r="B168" s="32">
        <v>201</v>
      </c>
      <c r="C168" s="33"/>
      <c r="D168" s="34" t="s">
        <v>59</v>
      </c>
      <c r="E168" s="75">
        <v>1833.358784975881</v>
      </c>
      <c r="F168" s="75">
        <v>550.8577472572207</v>
      </c>
      <c r="G168" s="75">
        <v>134.58926705386654</v>
      </c>
      <c r="H168" s="75">
        <f t="shared" si="11"/>
        <v>685.4470143110873</v>
      </c>
      <c r="I168" s="75">
        <v>0</v>
      </c>
      <c r="J168" s="75">
        <v>188.75216845216042</v>
      </c>
      <c r="K168" s="75">
        <f t="shared" si="8"/>
        <v>188.75216845216042</v>
      </c>
      <c r="L168" s="75">
        <f t="shared" si="9"/>
        <v>959.1596022126333</v>
      </c>
      <c r="M168" s="75">
        <f t="shared" si="10"/>
        <v>1147.9117706647937</v>
      </c>
    </row>
    <row r="169" spans="1:13" s="11" customFormat="1" ht="12" customHeight="1">
      <c r="A169" s="3"/>
      <c r="B169" s="32">
        <v>203</v>
      </c>
      <c r="C169" s="33"/>
      <c r="D169" s="34" t="s">
        <v>40</v>
      </c>
      <c r="E169" s="75">
        <v>764.3650234441457</v>
      </c>
      <c r="F169" s="75">
        <v>477.55345474644156</v>
      </c>
      <c r="G169" s="75">
        <v>69.5812939740691</v>
      </c>
      <c r="H169" s="75">
        <f t="shared" si="11"/>
        <v>547.1347487205106</v>
      </c>
      <c r="I169" s="75">
        <v>0</v>
      </c>
      <c r="J169" s="75">
        <v>69.57975693778603</v>
      </c>
      <c r="K169" s="75">
        <f t="shared" si="8"/>
        <v>69.57975693778603</v>
      </c>
      <c r="L169" s="75">
        <f t="shared" si="9"/>
        <v>147.650517785849</v>
      </c>
      <c r="M169" s="75">
        <f t="shared" si="10"/>
        <v>217.23027472363503</v>
      </c>
    </row>
    <row r="170" spans="1:13" s="11" customFormat="1" ht="12" customHeight="1">
      <c r="A170" s="3"/>
      <c r="B170" s="32">
        <v>204</v>
      </c>
      <c r="C170" s="33"/>
      <c r="D170" s="34" t="s">
        <v>205</v>
      </c>
      <c r="E170" s="75">
        <v>2207.447649767543</v>
      </c>
      <c r="F170" s="75">
        <v>1071.1135844321436</v>
      </c>
      <c r="G170" s="75">
        <v>236.59400327264387</v>
      </c>
      <c r="H170" s="75">
        <f t="shared" si="11"/>
        <v>1307.7075877047876</v>
      </c>
      <c r="I170" s="75">
        <v>0</v>
      </c>
      <c r="J170" s="75">
        <v>238.0252409849208</v>
      </c>
      <c r="K170" s="75">
        <f t="shared" si="8"/>
        <v>238.0252409849208</v>
      </c>
      <c r="L170" s="75">
        <f t="shared" si="9"/>
        <v>661.7148210778348</v>
      </c>
      <c r="M170" s="75">
        <f t="shared" si="10"/>
        <v>899.7400620627557</v>
      </c>
    </row>
    <row r="171" spans="1:13" s="11" customFormat="1" ht="12" customHeight="1">
      <c r="A171" s="3"/>
      <c r="B171" s="32">
        <v>205</v>
      </c>
      <c r="C171" s="33"/>
      <c r="D171" s="34" t="s">
        <v>206</v>
      </c>
      <c r="E171" s="75">
        <v>2415.291769441998</v>
      </c>
      <c r="F171" s="75">
        <v>1266.6818032295905</v>
      </c>
      <c r="G171" s="75">
        <v>201.81866355664275</v>
      </c>
      <c r="H171" s="75">
        <f t="shared" si="11"/>
        <v>1468.5004667862333</v>
      </c>
      <c r="I171" s="75">
        <v>0</v>
      </c>
      <c r="J171" s="75">
        <v>243.94725132680065</v>
      </c>
      <c r="K171" s="75">
        <f t="shared" si="8"/>
        <v>243.94725132680065</v>
      </c>
      <c r="L171" s="75">
        <f t="shared" si="9"/>
        <v>702.844051328964</v>
      </c>
      <c r="M171" s="75">
        <f t="shared" si="10"/>
        <v>946.7913026557646</v>
      </c>
    </row>
    <row r="172" spans="1:13" s="11" customFormat="1" ht="12" customHeight="1">
      <c r="A172" s="3"/>
      <c r="B172" s="32">
        <v>206</v>
      </c>
      <c r="C172" s="33"/>
      <c r="D172" s="34" t="s">
        <v>60</v>
      </c>
      <c r="E172" s="75">
        <v>873.579086646821</v>
      </c>
      <c r="F172" s="75">
        <v>524.1474520652895</v>
      </c>
      <c r="G172" s="75">
        <v>87.35790867754822</v>
      </c>
      <c r="H172" s="75">
        <f t="shared" si="11"/>
        <v>611.5053607428378</v>
      </c>
      <c r="I172" s="75">
        <v>0</v>
      </c>
      <c r="J172" s="75">
        <v>87.35790867754822</v>
      </c>
      <c r="K172" s="75">
        <f t="shared" si="8"/>
        <v>87.35790867754822</v>
      </c>
      <c r="L172" s="75">
        <f t="shared" si="9"/>
        <v>174.71581722643504</v>
      </c>
      <c r="M172" s="75">
        <f t="shared" si="10"/>
        <v>262.07372590398325</v>
      </c>
    </row>
    <row r="173" spans="1:13" s="11" customFormat="1" ht="12" customHeight="1">
      <c r="A173" s="3"/>
      <c r="B173" s="32">
        <v>207</v>
      </c>
      <c r="C173" s="33"/>
      <c r="D173" s="34" t="s">
        <v>207</v>
      </c>
      <c r="E173" s="75">
        <v>993.8063830512891</v>
      </c>
      <c r="F173" s="75">
        <v>482.5202132479224</v>
      </c>
      <c r="G173" s="75">
        <v>102.21940177684459</v>
      </c>
      <c r="H173" s="75">
        <f t="shared" si="11"/>
        <v>584.739615024767</v>
      </c>
      <c r="I173" s="75">
        <v>0</v>
      </c>
      <c r="J173" s="75">
        <v>100.46322193762906</v>
      </c>
      <c r="K173" s="75">
        <f t="shared" si="8"/>
        <v>100.46322193762906</v>
      </c>
      <c r="L173" s="75">
        <f t="shared" si="9"/>
        <v>308.6035460888931</v>
      </c>
      <c r="M173" s="75">
        <f t="shared" si="10"/>
        <v>409.06676802652214</v>
      </c>
    </row>
    <row r="174" spans="1:13" s="11" customFormat="1" ht="12" customHeight="1">
      <c r="A174" s="3"/>
      <c r="B174" s="32">
        <v>208</v>
      </c>
      <c r="C174" s="33"/>
      <c r="D174" s="34" t="s">
        <v>208</v>
      </c>
      <c r="E174" s="75">
        <v>194.68412989275802</v>
      </c>
      <c r="F174" s="75">
        <v>77.87365367334316</v>
      </c>
      <c r="G174" s="75">
        <v>12.978942278890527</v>
      </c>
      <c r="H174" s="75">
        <f t="shared" si="11"/>
        <v>90.85259595223368</v>
      </c>
      <c r="I174" s="75">
        <v>0</v>
      </c>
      <c r="J174" s="75">
        <v>12.978942278890527</v>
      </c>
      <c r="K174" s="75">
        <f t="shared" si="8"/>
        <v>12.978942278890527</v>
      </c>
      <c r="L174" s="75">
        <f t="shared" si="9"/>
        <v>90.85259166163381</v>
      </c>
      <c r="M174" s="75">
        <f t="shared" si="10"/>
        <v>103.83153394052434</v>
      </c>
    </row>
    <row r="175" spans="1:13" s="11" customFormat="1" ht="12" customHeight="1">
      <c r="A175" s="3"/>
      <c r="B175" s="32">
        <v>210</v>
      </c>
      <c r="C175" s="33"/>
      <c r="D175" s="34" t="s">
        <v>209</v>
      </c>
      <c r="E175" s="75">
        <v>2865.3175452466185</v>
      </c>
      <c r="F175" s="75">
        <v>1436.4688143908627</v>
      </c>
      <c r="G175" s="75">
        <v>356.21210259534615</v>
      </c>
      <c r="H175" s="75">
        <f t="shared" si="11"/>
        <v>1792.6809169862088</v>
      </c>
      <c r="I175" s="75">
        <v>0</v>
      </c>
      <c r="J175" s="75">
        <v>292.322632198563</v>
      </c>
      <c r="K175" s="75">
        <f t="shared" si="8"/>
        <v>292.322632198563</v>
      </c>
      <c r="L175" s="75">
        <f t="shared" si="9"/>
        <v>780.3139960618466</v>
      </c>
      <c r="M175" s="75">
        <f t="shared" si="10"/>
        <v>1072.6366282604097</v>
      </c>
    </row>
    <row r="176" spans="1:13" s="11" customFormat="1" ht="12" customHeight="1">
      <c r="A176" s="3"/>
      <c r="B176" s="32">
        <v>211</v>
      </c>
      <c r="C176" s="33"/>
      <c r="D176" s="34" t="s">
        <v>210</v>
      </c>
      <c r="E176" s="75">
        <v>3781.0278572755296</v>
      </c>
      <c r="F176" s="75">
        <v>1737.1663298169692</v>
      </c>
      <c r="G176" s="75">
        <v>479.81362066224443</v>
      </c>
      <c r="H176" s="75">
        <f t="shared" si="11"/>
        <v>2216.9799504792136</v>
      </c>
      <c r="I176" s="75">
        <v>0</v>
      </c>
      <c r="J176" s="75">
        <v>383.030070572947</v>
      </c>
      <c r="K176" s="75">
        <f t="shared" si="8"/>
        <v>383.030070572947</v>
      </c>
      <c r="L176" s="75">
        <f t="shared" si="9"/>
        <v>1181.0178362233692</v>
      </c>
      <c r="M176" s="75">
        <f t="shared" si="10"/>
        <v>1564.047906796316</v>
      </c>
    </row>
    <row r="177" spans="1:13" s="11" customFormat="1" ht="12" customHeight="1">
      <c r="A177" s="3"/>
      <c r="B177" s="32">
        <v>216</v>
      </c>
      <c r="C177" s="33"/>
      <c r="D177" s="34" t="s">
        <v>211</v>
      </c>
      <c r="E177" s="75">
        <v>3121.316971845062</v>
      </c>
      <c r="F177" s="75">
        <v>74.94101588447519</v>
      </c>
      <c r="G177" s="75">
        <v>171.80346193601224</v>
      </c>
      <c r="H177" s="75">
        <f t="shared" si="11"/>
        <v>246.74447782048742</v>
      </c>
      <c r="I177" s="75">
        <v>0</v>
      </c>
      <c r="J177" s="75">
        <v>313.6305175182344</v>
      </c>
      <c r="K177" s="75">
        <f t="shared" si="8"/>
        <v>313.6305175182344</v>
      </c>
      <c r="L177" s="75">
        <f t="shared" si="9"/>
        <v>2560.9419765063403</v>
      </c>
      <c r="M177" s="75">
        <f t="shared" si="10"/>
        <v>2874.5724940245746</v>
      </c>
    </row>
    <row r="178" spans="1:13" s="11" customFormat="1" ht="12" customHeight="1">
      <c r="A178" s="3"/>
      <c r="B178" s="32">
        <v>217</v>
      </c>
      <c r="C178" s="33"/>
      <c r="D178" s="34" t="s">
        <v>41</v>
      </c>
      <c r="E178" s="75">
        <v>3288.92712124694</v>
      </c>
      <c r="F178" s="75">
        <v>491.3058599292864</v>
      </c>
      <c r="G178" s="75">
        <v>180.52023254926166</v>
      </c>
      <c r="H178" s="75">
        <f t="shared" si="11"/>
        <v>671.826092478548</v>
      </c>
      <c r="I178" s="75">
        <v>0</v>
      </c>
      <c r="J178" s="75">
        <v>268.7304369914192</v>
      </c>
      <c r="K178" s="75">
        <f t="shared" si="8"/>
        <v>268.7304369914192</v>
      </c>
      <c r="L178" s="75">
        <f t="shared" si="9"/>
        <v>2348.3705917769726</v>
      </c>
      <c r="M178" s="75">
        <f t="shared" si="10"/>
        <v>2617.1010287683916</v>
      </c>
    </row>
    <row r="179" spans="1:13" s="11" customFormat="1" ht="12" customHeight="1">
      <c r="A179" s="3"/>
      <c r="B179" s="32">
        <v>218</v>
      </c>
      <c r="C179" s="33"/>
      <c r="D179" s="34" t="s">
        <v>212</v>
      </c>
      <c r="E179" s="75">
        <v>811.9894172165375</v>
      </c>
      <c r="F179" s="75">
        <v>394.7417606502564</v>
      </c>
      <c r="G179" s="75">
        <v>89.00162857569649</v>
      </c>
      <c r="H179" s="75">
        <f t="shared" si="11"/>
        <v>483.7433892259529</v>
      </c>
      <c r="I179" s="75">
        <v>0</v>
      </c>
      <c r="J179" s="75">
        <v>87.72039125561253</v>
      </c>
      <c r="K179" s="75">
        <f t="shared" si="8"/>
        <v>87.72039125561253</v>
      </c>
      <c r="L179" s="75">
        <f t="shared" si="9"/>
        <v>240.52563673497207</v>
      </c>
      <c r="M179" s="75">
        <f t="shared" si="10"/>
        <v>328.2460279905846</v>
      </c>
    </row>
    <row r="180" spans="1:13" s="47" customFormat="1" ht="12" customHeight="1">
      <c r="A180" s="85"/>
      <c r="B180" s="32">
        <v>219</v>
      </c>
      <c r="C180" s="33"/>
      <c r="D180" s="34" t="s">
        <v>213</v>
      </c>
      <c r="E180" s="75">
        <v>881.9520845243601</v>
      </c>
      <c r="F180" s="75">
        <v>308.6832295892415</v>
      </c>
      <c r="G180" s="75">
        <v>88.19520845406898</v>
      </c>
      <c r="H180" s="75">
        <f t="shared" si="11"/>
        <v>396.87843804331044</v>
      </c>
      <c r="I180" s="75">
        <v>0</v>
      </c>
      <c r="J180" s="75">
        <v>88.19520845406898</v>
      </c>
      <c r="K180" s="75">
        <f t="shared" si="8"/>
        <v>88.19520845406898</v>
      </c>
      <c r="L180" s="75">
        <f t="shared" si="9"/>
        <v>396.8784380269807</v>
      </c>
      <c r="M180" s="75">
        <f t="shared" si="10"/>
        <v>485.07364648104965</v>
      </c>
    </row>
    <row r="181" spans="1:13" s="47" customFormat="1" ht="12" customHeight="1">
      <c r="A181" s="85"/>
      <c r="B181" s="32">
        <v>222</v>
      </c>
      <c r="C181" s="33"/>
      <c r="D181" s="34" t="s">
        <v>214</v>
      </c>
      <c r="E181" s="75">
        <v>21752.79394487841</v>
      </c>
      <c r="F181" s="75">
        <v>5722.768279568967</v>
      </c>
      <c r="G181" s="75">
        <v>1808.201658101793</v>
      </c>
      <c r="H181" s="75">
        <f t="shared" si="11"/>
        <v>7530.96993767076</v>
      </c>
      <c r="I181" s="75">
        <v>0</v>
      </c>
      <c r="J181" s="75">
        <v>1954.5056193629175</v>
      </c>
      <c r="K181" s="75">
        <f t="shared" si="8"/>
        <v>1954.5056193629175</v>
      </c>
      <c r="L181" s="75">
        <f t="shared" si="9"/>
        <v>12267.31838784473</v>
      </c>
      <c r="M181" s="75">
        <f t="shared" si="10"/>
        <v>14221.824007207648</v>
      </c>
    </row>
    <row r="182" spans="1:13" s="11" customFormat="1" ht="12" customHeight="1">
      <c r="A182" s="3"/>
      <c r="B182" s="32">
        <v>223</v>
      </c>
      <c r="C182" s="33"/>
      <c r="D182" s="34" t="s">
        <v>215</v>
      </c>
      <c r="E182" s="75">
        <v>89.7868037120324</v>
      </c>
      <c r="F182" s="75">
        <v>37.44959020186771</v>
      </c>
      <c r="G182" s="75">
        <v>15.701164057339398</v>
      </c>
      <c r="H182" s="75">
        <f t="shared" si="11"/>
        <v>53.150754259207105</v>
      </c>
      <c r="I182" s="75">
        <v>0</v>
      </c>
      <c r="J182" s="75">
        <v>10.467442704892932</v>
      </c>
      <c r="K182" s="75">
        <f t="shared" si="8"/>
        <v>10.467442704892932</v>
      </c>
      <c r="L182" s="75">
        <f t="shared" si="9"/>
        <v>26.16860674793236</v>
      </c>
      <c r="M182" s="75">
        <f t="shared" si="10"/>
        <v>36.63604945282529</v>
      </c>
    </row>
    <row r="183" spans="1:13" s="11" customFormat="1" ht="12" customHeight="1">
      <c r="A183" s="3"/>
      <c r="B183" s="32">
        <v>225</v>
      </c>
      <c r="C183" s="33"/>
      <c r="D183" s="34" t="s">
        <v>61</v>
      </c>
      <c r="E183" s="75">
        <v>25.685399195047943</v>
      </c>
      <c r="F183" s="75">
        <v>11.558429482221262</v>
      </c>
      <c r="G183" s="75">
        <v>2.5685398849380583</v>
      </c>
      <c r="H183" s="75">
        <f t="shared" si="11"/>
        <v>14.12696936715932</v>
      </c>
      <c r="I183" s="75">
        <v>0</v>
      </c>
      <c r="J183" s="75">
        <v>2.5685398849380583</v>
      </c>
      <c r="K183" s="75">
        <f t="shared" si="8"/>
        <v>2.5685398849380583</v>
      </c>
      <c r="L183" s="75">
        <f t="shared" si="9"/>
        <v>8.989889942950564</v>
      </c>
      <c r="M183" s="75">
        <f t="shared" si="10"/>
        <v>11.558429827888622</v>
      </c>
    </row>
    <row r="184" spans="1:13" s="11" customFormat="1" ht="12" customHeight="1">
      <c r="A184" s="3"/>
      <c r="B184" s="32">
        <v>226</v>
      </c>
      <c r="C184" s="33"/>
      <c r="D184" s="34" t="s">
        <v>87</v>
      </c>
      <c r="E184" s="75">
        <v>524.297106</v>
      </c>
      <c r="F184" s="75">
        <v>0</v>
      </c>
      <c r="G184" s="75">
        <v>26.2148553</v>
      </c>
      <c r="H184" s="75">
        <f t="shared" si="11"/>
        <v>26.2148553</v>
      </c>
      <c r="I184" s="75">
        <v>0</v>
      </c>
      <c r="J184" s="75">
        <v>52.4297106</v>
      </c>
      <c r="K184" s="75">
        <f t="shared" si="8"/>
        <v>52.4297106</v>
      </c>
      <c r="L184" s="75">
        <f t="shared" si="9"/>
        <v>445.65254009999995</v>
      </c>
      <c r="M184" s="75">
        <f t="shared" si="10"/>
        <v>498.0822507</v>
      </c>
    </row>
    <row r="185" spans="1:13" s="11" customFormat="1" ht="12" customHeight="1">
      <c r="A185" s="3"/>
      <c r="B185" s="32">
        <v>227</v>
      </c>
      <c r="C185" s="33"/>
      <c r="D185" s="34" t="s">
        <v>42</v>
      </c>
      <c r="E185" s="75">
        <v>2198.7845887078392</v>
      </c>
      <c r="F185" s="75">
        <v>578.6275232636652</v>
      </c>
      <c r="G185" s="75">
        <v>231.45100929192674</v>
      </c>
      <c r="H185" s="75">
        <f t="shared" si="11"/>
        <v>810.078532555592</v>
      </c>
      <c r="I185" s="75">
        <v>0</v>
      </c>
      <c r="J185" s="75">
        <v>231.45100929192674</v>
      </c>
      <c r="K185" s="75">
        <f t="shared" si="8"/>
        <v>231.45100929192674</v>
      </c>
      <c r="L185" s="75">
        <f t="shared" si="9"/>
        <v>1157.2550468603204</v>
      </c>
      <c r="M185" s="75">
        <f t="shared" si="10"/>
        <v>1388.7060561522471</v>
      </c>
    </row>
    <row r="186" spans="1:13" s="11" customFormat="1" ht="12" customHeight="1">
      <c r="A186" s="3"/>
      <c r="B186" s="32">
        <v>228</v>
      </c>
      <c r="C186" s="33"/>
      <c r="D186" s="34" t="s">
        <v>216</v>
      </c>
      <c r="E186" s="75">
        <v>404.3599693693266</v>
      </c>
      <c r="F186" s="75">
        <v>127.39107117535023</v>
      </c>
      <c r="G186" s="75">
        <v>42.54008326733236</v>
      </c>
      <c r="H186" s="75">
        <f t="shared" si="11"/>
        <v>169.9311544426826</v>
      </c>
      <c r="I186" s="75">
        <v>0</v>
      </c>
      <c r="J186" s="75">
        <v>42.54008326733236</v>
      </c>
      <c r="K186" s="75">
        <f t="shared" si="8"/>
        <v>42.54008326733236</v>
      </c>
      <c r="L186" s="75">
        <f t="shared" si="9"/>
        <v>191.88873165931165</v>
      </c>
      <c r="M186" s="75">
        <f t="shared" si="10"/>
        <v>234.428814926644</v>
      </c>
    </row>
    <row r="187" spans="1:13" s="11" customFormat="1" ht="12" customHeight="1">
      <c r="A187" s="3"/>
      <c r="B187" s="32">
        <v>229</v>
      </c>
      <c r="C187" s="33"/>
      <c r="D187" s="34" t="s">
        <v>217</v>
      </c>
      <c r="E187" s="75">
        <v>2153.2840887940242</v>
      </c>
      <c r="F187" s="75">
        <v>470.07025617673673</v>
      </c>
      <c r="G187" s="75">
        <v>183.2066280805697</v>
      </c>
      <c r="H187" s="75">
        <f t="shared" si="11"/>
        <v>653.2768842573064</v>
      </c>
      <c r="I187" s="75">
        <v>0</v>
      </c>
      <c r="J187" s="75">
        <v>235.0351280805697</v>
      </c>
      <c r="K187" s="75">
        <f t="shared" si="8"/>
        <v>235.0351280805697</v>
      </c>
      <c r="L187" s="75">
        <f t="shared" si="9"/>
        <v>1264.9720764561482</v>
      </c>
      <c r="M187" s="75">
        <f t="shared" si="10"/>
        <v>1500.0072045367178</v>
      </c>
    </row>
    <row r="188" spans="1:13" s="11" customFormat="1" ht="12" customHeight="1">
      <c r="A188" s="3"/>
      <c r="B188" s="32">
        <v>233</v>
      </c>
      <c r="C188" s="33"/>
      <c r="D188" s="34" t="s">
        <v>43</v>
      </c>
      <c r="E188" s="75">
        <v>177.80226887306682</v>
      </c>
      <c r="F188" s="75">
        <v>97.79124776254429</v>
      </c>
      <c r="G188" s="75">
        <v>8.890113432958572</v>
      </c>
      <c r="H188" s="75">
        <f t="shared" si="11"/>
        <v>106.68136119550286</v>
      </c>
      <c r="I188" s="75">
        <v>0</v>
      </c>
      <c r="J188" s="75">
        <v>17.78022686591714</v>
      </c>
      <c r="K188" s="75">
        <f t="shared" si="8"/>
        <v>17.78022686591714</v>
      </c>
      <c r="L188" s="75">
        <f t="shared" si="9"/>
        <v>53.34068081164682</v>
      </c>
      <c r="M188" s="75">
        <f t="shared" si="10"/>
        <v>71.12090767756396</v>
      </c>
    </row>
    <row r="189" spans="1:13" s="11" customFormat="1" ht="12" customHeight="1">
      <c r="A189" s="3"/>
      <c r="B189" s="32">
        <v>235</v>
      </c>
      <c r="C189" s="33"/>
      <c r="D189" s="34" t="s">
        <v>218</v>
      </c>
      <c r="E189" s="75">
        <v>2028.772885929891</v>
      </c>
      <c r="F189" s="75">
        <v>298.1099136335353</v>
      </c>
      <c r="G189" s="75">
        <v>203.60740857088632</v>
      </c>
      <c r="H189" s="75">
        <f t="shared" si="11"/>
        <v>501.71732220442163</v>
      </c>
      <c r="I189" s="75">
        <v>0</v>
      </c>
      <c r="J189" s="75">
        <v>203.60740857088632</v>
      </c>
      <c r="K189" s="75">
        <f t="shared" si="8"/>
        <v>203.60740857088632</v>
      </c>
      <c r="L189" s="75">
        <f t="shared" si="9"/>
        <v>1323.448155154583</v>
      </c>
      <c r="M189" s="75">
        <f t="shared" si="10"/>
        <v>1527.0555637254693</v>
      </c>
    </row>
    <row r="190" spans="1:13" s="11" customFormat="1" ht="12" customHeight="1">
      <c r="A190" s="3"/>
      <c r="B190" s="32">
        <v>236</v>
      </c>
      <c r="C190" s="33"/>
      <c r="D190" s="34" t="s">
        <v>219</v>
      </c>
      <c r="E190" s="75">
        <v>1905.2046609557303</v>
      </c>
      <c r="F190" s="75">
        <v>666.8216313345056</v>
      </c>
      <c r="G190" s="75">
        <v>95.26023304778653</v>
      </c>
      <c r="H190" s="75">
        <f t="shared" si="11"/>
        <v>762.0818643822921</v>
      </c>
      <c r="I190" s="75">
        <v>0</v>
      </c>
      <c r="J190" s="75">
        <v>190.52046609557306</v>
      </c>
      <c r="K190" s="75">
        <f t="shared" si="8"/>
        <v>190.52046609557306</v>
      </c>
      <c r="L190" s="75">
        <f t="shared" si="9"/>
        <v>952.6023304778653</v>
      </c>
      <c r="M190" s="75">
        <f t="shared" si="10"/>
        <v>1143.1227965734383</v>
      </c>
    </row>
    <row r="191" spans="1:13" s="11" customFormat="1" ht="12" customHeight="1">
      <c r="A191" s="3"/>
      <c r="B191" s="32">
        <v>247</v>
      </c>
      <c r="C191" s="33"/>
      <c r="D191" s="34" t="s">
        <v>220</v>
      </c>
      <c r="E191" s="75">
        <v>392.76229836030234</v>
      </c>
      <c r="F191" s="75">
        <v>94.05490429765668</v>
      </c>
      <c r="G191" s="75">
        <v>28.127842396070783</v>
      </c>
      <c r="H191" s="75">
        <f t="shared" si="11"/>
        <v>122.18274669372747</v>
      </c>
      <c r="I191" s="75">
        <v>0</v>
      </c>
      <c r="J191" s="75">
        <v>42.218424384684404</v>
      </c>
      <c r="K191" s="75">
        <f t="shared" si="8"/>
        <v>42.218424384684404</v>
      </c>
      <c r="L191" s="75">
        <f t="shared" si="9"/>
        <v>228.36112728189045</v>
      </c>
      <c r="M191" s="75">
        <f t="shared" si="10"/>
        <v>270.57955166657484</v>
      </c>
    </row>
    <row r="192" spans="1:13" s="11" customFormat="1" ht="12" customHeight="1">
      <c r="A192" s="3"/>
      <c r="B192" s="32">
        <v>248</v>
      </c>
      <c r="C192" s="33"/>
      <c r="D192" s="34" t="s">
        <v>62</v>
      </c>
      <c r="E192" s="75">
        <v>1287.7735487632735</v>
      </c>
      <c r="F192" s="75">
        <v>391.7960607434631</v>
      </c>
      <c r="G192" s="75">
        <v>114.13626080919767</v>
      </c>
      <c r="H192" s="75">
        <f t="shared" si="11"/>
        <v>505.93232155266077</v>
      </c>
      <c r="I192" s="75">
        <v>0</v>
      </c>
      <c r="J192" s="75">
        <v>131.11214256432427</v>
      </c>
      <c r="K192" s="75">
        <f t="shared" si="8"/>
        <v>131.11214256432427</v>
      </c>
      <c r="L192" s="75">
        <f t="shared" si="9"/>
        <v>650.7290846462885</v>
      </c>
      <c r="M192" s="75">
        <f t="shared" si="10"/>
        <v>781.8412272106127</v>
      </c>
    </row>
    <row r="193" spans="1:13" s="11" customFormat="1" ht="12" customHeight="1">
      <c r="A193" s="3"/>
      <c r="B193" s="32">
        <v>250</v>
      </c>
      <c r="C193" s="33"/>
      <c r="D193" s="34" t="s">
        <v>221</v>
      </c>
      <c r="E193" s="75">
        <v>929.004075798931</v>
      </c>
      <c r="F193" s="75">
        <v>327.04432657856205</v>
      </c>
      <c r="G193" s="75">
        <v>142.1158091573268</v>
      </c>
      <c r="H193" s="75">
        <f t="shared" si="11"/>
        <v>469.16013573588884</v>
      </c>
      <c r="I193" s="75">
        <v>0</v>
      </c>
      <c r="J193" s="75">
        <v>104.25780794130863</v>
      </c>
      <c r="K193" s="75">
        <f t="shared" si="8"/>
        <v>104.25780794130863</v>
      </c>
      <c r="L193" s="75">
        <f t="shared" si="9"/>
        <v>355.58613212173356</v>
      </c>
      <c r="M193" s="75">
        <f t="shared" si="10"/>
        <v>459.84394006304217</v>
      </c>
    </row>
    <row r="194" spans="1:13" s="11" customFormat="1" ht="12" customHeight="1">
      <c r="A194" s="3"/>
      <c r="B194" s="32">
        <v>252</v>
      </c>
      <c r="C194" s="33"/>
      <c r="D194" s="34" t="s">
        <v>63</v>
      </c>
      <c r="E194" s="75">
        <v>164.14323880103962</v>
      </c>
      <c r="F194" s="75">
        <v>77.75206082959681</v>
      </c>
      <c r="G194" s="75">
        <v>25.917353556589315</v>
      </c>
      <c r="H194" s="75">
        <f t="shared" si="11"/>
        <v>103.66941438618613</v>
      </c>
      <c r="I194" s="75">
        <v>0</v>
      </c>
      <c r="J194" s="75">
        <v>17.278235633357834</v>
      </c>
      <c r="K194" s="75">
        <f t="shared" si="8"/>
        <v>17.278235633357834</v>
      </c>
      <c r="L194" s="75">
        <f t="shared" si="9"/>
        <v>43.195588781495644</v>
      </c>
      <c r="M194" s="75">
        <f t="shared" si="10"/>
        <v>60.47382441485348</v>
      </c>
    </row>
    <row r="195" spans="1:13" s="11" customFormat="1" ht="12" customHeight="1">
      <c r="A195" s="3"/>
      <c r="B195" s="38">
        <v>262</v>
      </c>
      <c r="C195" s="99"/>
      <c r="D195" s="40" t="s">
        <v>64</v>
      </c>
      <c r="E195" s="100">
        <v>780.1954151603135</v>
      </c>
      <c r="F195" s="100">
        <v>186.01923902152998</v>
      </c>
      <c r="G195" s="100">
        <v>49.22698001012604</v>
      </c>
      <c r="H195" s="92">
        <f t="shared" si="11"/>
        <v>235.24621903165604</v>
      </c>
      <c r="I195" s="100">
        <v>0</v>
      </c>
      <c r="J195" s="100">
        <v>82.61325847262604</v>
      </c>
      <c r="K195" s="100">
        <f t="shared" si="8"/>
        <v>82.61325847262604</v>
      </c>
      <c r="L195" s="100">
        <f aca="true" t="shared" si="12" ref="L195:L204">E195-H195-K195</f>
        <v>462.3359376560313</v>
      </c>
      <c r="M195" s="100">
        <f aca="true" t="shared" si="13" ref="M195:M204">K195+L195</f>
        <v>544.9491961286574</v>
      </c>
    </row>
    <row r="196" spans="1:13" s="11" customFormat="1" ht="12" customHeight="1">
      <c r="A196" s="3"/>
      <c r="B196" s="101">
        <v>267</v>
      </c>
      <c r="C196" s="102"/>
      <c r="D196" s="44" t="s">
        <v>222</v>
      </c>
      <c r="E196" s="103">
        <v>494.43150314681577</v>
      </c>
      <c r="F196" s="103">
        <v>26.791674491245598</v>
      </c>
      <c r="G196" s="103">
        <v>51.959980967461995</v>
      </c>
      <c r="H196" s="97">
        <f t="shared" si="11"/>
        <v>78.75165545870759</v>
      </c>
      <c r="I196" s="103">
        <v>0</v>
      </c>
      <c r="J196" s="103">
        <v>51.959980967461995</v>
      </c>
      <c r="K196" s="103">
        <f t="shared" si="8"/>
        <v>51.959980967461995</v>
      </c>
      <c r="L196" s="103">
        <f t="shared" si="12"/>
        <v>363.71986672064617</v>
      </c>
      <c r="M196" s="103">
        <f t="shared" si="13"/>
        <v>415.67984768810817</v>
      </c>
    </row>
    <row r="197" spans="1:13" s="11" customFormat="1" ht="12" customHeight="1">
      <c r="A197" s="3"/>
      <c r="B197" s="32">
        <v>269</v>
      </c>
      <c r="C197" s="33"/>
      <c r="D197" s="34" t="s">
        <v>223</v>
      </c>
      <c r="E197" s="75">
        <v>59.766924948712</v>
      </c>
      <c r="F197" s="75">
        <v>3.1456276288795797</v>
      </c>
      <c r="G197" s="75">
        <v>6.291255257759159</v>
      </c>
      <c r="H197" s="72">
        <f t="shared" si="11"/>
        <v>9.436882886638738</v>
      </c>
      <c r="I197" s="75">
        <v>0</v>
      </c>
      <c r="J197" s="75">
        <v>6.291255257759159</v>
      </c>
      <c r="K197" s="75">
        <f t="shared" si="8"/>
        <v>6.291255257759159</v>
      </c>
      <c r="L197" s="75">
        <f t="shared" si="12"/>
        <v>44.0387868043141</v>
      </c>
      <c r="M197" s="75">
        <f t="shared" si="13"/>
        <v>50.33004206207326</v>
      </c>
    </row>
    <row r="198" spans="1:13" s="11" customFormat="1" ht="12" customHeight="1">
      <c r="A198" s="3"/>
      <c r="B198" s="32">
        <v>275</v>
      </c>
      <c r="C198" s="33"/>
      <c r="D198" s="34" t="s">
        <v>65</v>
      </c>
      <c r="E198" s="75">
        <v>1447.0517199999997</v>
      </c>
      <c r="F198" s="75">
        <v>76.16061683717415</v>
      </c>
      <c r="G198" s="75">
        <v>152.3212336743483</v>
      </c>
      <c r="H198" s="72">
        <f t="shared" si="11"/>
        <v>228.48185051152245</v>
      </c>
      <c r="I198" s="75">
        <v>0</v>
      </c>
      <c r="J198" s="75">
        <v>152.3212336743483</v>
      </c>
      <c r="K198" s="75">
        <f t="shared" si="8"/>
        <v>152.3212336743483</v>
      </c>
      <c r="L198" s="75">
        <f t="shared" si="12"/>
        <v>1066.2486358141289</v>
      </c>
      <c r="M198" s="75">
        <f t="shared" si="13"/>
        <v>1218.5698694884773</v>
      </c>
    </row>
    <row r="199" spans="1:13" s="11" customFormat="1" ht="12" customHeight="1">
      <c r="A199" s="3"/>
      <c r="B199" s="32">
        <v>293</v>
      </c>
      <c r="C199" s="33"/>
      <c r="D199" s="34" t="s">
        <v>224</v>
      </c>
      <c r="E199" s="75">
        <v>1454.42612636681</v>
      </c>
      <c r="F199" s="75">
        <v>76.54874352913177</v>
      </c>
      <c r="G199" s="75">
        <v>153.0974870582635</v>
      </c>
      <c r="H199" s="72">
        <f t="shared" si="11"/>
        <v>229.64623058739528</v>
      </c>
      <c r="I199" s="75">
        <v>0</v>
      </c>
      <c r="J199" s="75">
        <v>153.0974870582635</v>
      </c>
      <c r="K199" s="75">
        <f t="shared" si="8"/>
        <v>153.0974870582635</v>
      </c>
      <c r="L199" s="75">
        <f t="shared" si="12"/>
        <v>1071.6824087211512</v>
      </c>
      <c r="M199" s="75">
        <f t="shared" si="13"/>
        <v>1224.7798957794148</v>
      </c>
    </row>
    <row r="200" spans="1:13" s="11" customFormat="1" ht="12" customHeight="1">
      <c r="A200" s="3"/>
      <c r="B200" s="32">
        <v>294</v>
      </c>
      <c r="C200" s="33"/>
      <c r="D200" s="34" t="s">
        <v>225</v>
      </c>
      <c r="E200" s="75">
        <v>1083.6068946692737</v>
      </c>
      <c r="F200" s="75">
        <v>95.81827220616603</v>
      </c>
      <c r="G200" s="75">
        <v>114.77498480335848</v>
      </c>
      <c r="H200" s="72">
        <f t="shared" si="11"/>
        <v>210.5932570095245</v>
      </c>
      <c r="I200" s="75">
        <v>0</v>
      </c>
      <c r="J200" s="75">
        <v>114.77498480335848</v>
      </c>
      <c r="K200" s="75">
        <f t="shared" si="8"/>
        <v>114.77498480335848</v>
      </c>
      <c r="L200" s="75">
        <f t="shared" si="12"/>
        <v>758.2386528563908</v>
      </c>
      <c r="M200" s="75">
        <f t="shared" si="13"/>
        <v>873.0136376597493</v>
      </c>
    </row>
    <row r="201" spans="1:13" s="11" customFormat="1" ht="12" customHeight="1">
      <c r="A201" s="3"/>
      <c r="B201" s="32">
        <v>295</v>
      </c>
      <c r="C201" s="33"/>
      <c r="D201" s="34" t="s">
        <v>226</v>
      </c>
      <c r="E201" s="75">
        <v>415.83765976522784</v>
      </c>
      <c r="F201" s="75">
        <v>28.677581578060625</v>
      </c>
      <c r="G201" s="75">
        <v>43.793139632709156</v>
      </c>
      <c r="H201" s="72">
        <f t="shared" si="11"/>
        <v>72.47072121076978</v>
      </c>
      <c r="I201" s="75">
        <v>0</v>
      </c>
      <c r="J201" s="75">
        <v>43.79313972412417</v>
      </c>
      <c r="K201" s="75">
        <f t="shared" si="8"/>
        <v>43.79313972412417</v>
      </c>
      <c r="L201" s="75">
        <f t="shared" si="12"/>
        <v>299.5737988303339</v>
      </c>
      <c r="M201" s="75">
        <f t="shared" si="13"/>
        <v>343.36693855445805</v>
      </c>
    </row>
    <row r="202" spans="1:13" s="11" customFormat="1" ht="12" customHeight="1">
      <c r="A202" s="3"/>
      <c r="B202" s="32">
        <v>305</v>
      </c>
      <c r="C202" s="33"/>
      <c r="D202" s="34" t="s">
        <v>227</v>
      </c>
      <c r="E202" s="75">
        <v>167.24506655737562</v>
      </c>
      <c r="F202" s="75">
        <v>12.006663223183144</v>
      </c>
      <c r="G202" s="75">
        <v>17.24871118848223</v>
      </c>
      <c r="H202" s="72">
        <f t="shared" si="11"/>
        <v>29.255374411665372</v>
      </c>
      <c r="I202" s="75">
        <v>0</v>
      </c>
      <c r="J202" s="75">
        <v>17.24871118848223</v>
      </c>
      <c r="K202" s="75">
        <f t="shared" si="8"/>
        <v>17.24871118848223</v>
      </c>
      <c r="L202" s="75">
        <f t="shared" si="12"/>
        <v>120.74098095722802</v>
      </c>
      <c r="M202" s="75">
        <f t="shared" si="13"/>
        <v>137.98969214571025</v>
      </c>
    </row>
    <row r="203" spans="1:13" s="11" customFormat="1" ht="12" customHeight="1">
      <c r="A203" s="3"/>
      <c r="B203" s="32">
        <v>306</v>
      </c>
      <c r="C203" s="33"/>
      <c r="D203" s="34" t="s">
        <v>228</v>
      </c>
      <c r="E203" s="75">
        <v>1467.5123550663939</v>
      </c>
      <c r="F203" s="75">
        <v>1.0086302929732427</v>
      </c>
      <c r="G203" s="75">
        <v>36.77949693214598</v>
      </c>
      <c r="H203" s="72">
        <f t="shared" si="11"/>
        <v>37.788127225119226</v>
      </c>
      <c r="I203" s="75">
        <v>0</v>
      </c>
      <c r="J203" s="75">
        <v>107.90556640563581</v>
      </c>
      <c r="K203" s="75">
        <f t="shared" si="8"/>
        <v>107.90556640563581</v>
      </c>
      <c r="L203" s="75">
        <f t="shared" si="12"/>
        <v>1321.8186614356387</v>
      </c>
      <c r="M203" s="75">
        <f t="shared" si="13"/>
        <v>1429.7242278412746</v>
      </c>
    </row>
    <row r="204" spans="1:13" s="11" customFormat="1" ht="12" customHeight="1">
      <c r="A204" s="3"/>
      <c r="B204" s="32">
        <v>318</v>
      </c>
      <c r="C204" s="33"/>
      <c r="D204" s="34" t="s">
        <v>88</v>
      </c>
      <c r="E204" s="75">
        <v>311.9109541456054</v>
      </c>
      <c r="F204" s="75">
        <v>0</v>
      </c>
      <c r="G204" s="75">
        <v>16.146191290807355</v>
      </c>
      <c r="H204" s="72">
        <f t="shared" si="11"/>
        <v>16.146191290807355</v>
      </c>
      <c r="I204" s="75">
        <v>0</v>
      </c>
      <c r="J204" s="75">
        <v>32.29238258161471</v>
      </c>
      <c r="K204" s="75">
        <f t="shared" si="8"/>
        <v>32.29238258161471</v>
      </c>
      <c r="L204" s="75">
        <f t="shared" si="12"/>
        <v>263.4723802731833</v>
      </c>
      <c r="M204" s="75">
        <f t="shared" si="13"/>
        <v>295.76476285479805</v>
      </c>
    </row>
    <row r="205" spans="1:13" s="11" customFormat="1" ht="8.25" customHeight="1">
      <c r="A205" s="3"/>
      <c r="B205" s="32"/>
      <c r="C205" s="33"/>
      <c r="D205" s="34"/>
      <c r="E205" s="75"/>
      <c r="F205" s="75"/>
      <c r="G205" s="75"/>
      <c r="H205" s="75">
        <f t="shared" si="11"/>
        <v>0</v>
      </c>
      <c r="I205" s="75"/>
      <c r="J205" s="75"/>
      <c r="K205" s="75">
        <f t="shared" si="8"/>
        <v>0</v>
      </c>
      <c r="L205" s="75">
        <f t="shared" si="9"/>
        <v>0</v>
      </c>
      <c r="M205" s="75">
        <f t="shared" si="10"/>
        <v>0</v>
      </c>
    </row>
    <row r="206" spans="1:14" s="11" customFormat="1" ht="12" customHeight="1">
      <c r="A206" s="3"/>
      <c r="B206" s="32"/>
      <c r="C206" s="33"/>
      <c r="D206" s="36" t="s">
        <v>48</v>
      </c>
      <c r="E206" s="76">
        <f>SUM(E208:E248)</f>
        <v>64763.45711991087</v>
      </c>
      <c r="F206" s="76">
        <f>SUM(F208:F248)</f>
        <v>17916.797534329813</v>
      </c>
      <c r="G206" s="76">
        <f>SUM(G208:G248)</f>
        <v>5288.797357054261</v>
      </c>
      <c r="H206" s="76">
        <f>SUM(F206:G206)</f>
        <v>23205.594891384073</v>
      </c>
      <c r="I206" s="76">
        <f>SUM(I208:I248)</f>
        <v>0</v>
      </c>
      <c r="J206" s="76">
        <f>SUM(J208:J248)</f>
        <v>5720.727879911294</v>
      </c>
      <c r="K206" s="76">
        <f>+I206+J206</f>
        <v>5720.727879911294</v>
      </c>
      <c r="L206" s="76">
        <f>E206-H206-K206</f>
        <v>35837.134348615495</v>
      </c>
      <c r="M206" s="76">
        <f>K206+L206</f>
        <v>41557.86222852679</v>
      </c>
      <c r="N206" s="11">
        <v>30946.67203565652</v>
      </c>
    </row>
    <row r="207" spans="1:13" s="11" customFormat="1" ht="4.5" customHeight="1">
      <c r="A207" s="3"/>
      <c r="B207" s="32"/>
      <c r="C207" s="33"/>
      <c r="D207" s="34"/>
      <c r="E207" s="75"/>
      <c r="F207" s="75"/>
      <c r="G207" s="75"/>
      <c r="H207" s="75">
        <f t="shared" si="11"/>
        <v>0</v>
      </c>
      <c r="I207" s="75"/>
      <c r="J207" s="75"/>
      <c r="K207" s="75">
        <f t="shared" si="8"/>
        <v>0</v>
      </c>
      <c r="L207" s="75">
        <f t="shared" si="9"/>
        <v>0</v>
      </c>
      <c r="M207" s="75">
        <f t="shared" si="10"/>
        <v>0</v>
      </c>
    </row>
    <row r="208" spans="1:13" s="11" customFormat="1" ht="12" customHeight="1">
      <c r="A208" s="3"/>
      <c r="B208" s="82">
        <v>62</v>
      </c>
      <c r="C208" s="33"/>
      <c r="D208" s="34" t="s">
        <v>229</v>
      </c>
      <c r="E208" s="75">
        <v>13144.246806935404</v>
      </c>
      <c r="F208" s="75">
        <v>7438.4922766037125</v>
      </c>
      <c r="G208" s="75">
        <v>1493.2437412151112</v>
      </c>
      <c r="H208" s="75">
        <f t="shared" si="11"/>
        <v>8931.736017818825</v>
      </c>
      <c r="I208" s="75">
        <v>0</v>
      </c>
      <c r="J208" s="75">
        <v>1214.4673624464094</v>
      </c>
      <c r="K208" s="75">
        <f t="shared" si="8"/>
        <v>1214.4673624464094</v>
      </c>
      <c r="L208" s="75">
        <f t="shared" si="9"/>
        <v>2998.0434266701695</v>
      </c>
      <c r="M208" s="75">
        <f t="shared" si="10"/>
        <v>4212.510789116579</v>
      </c>
    </row>
    <row r="209" spans="1:13" s="11" customFormat="1" ht="12" customHeight="1">
      <c r="A209" s="3"/>
      <c r="B209" s="32">
        <v>104</v>
      </c>
      <c r="C209" s="33"/>
      <c r="D209" s="35" t="s">
        <v>230</v>
      </c>
      <c r="E209" s="75">
        <v>3734.21660878892</v>
      </c>
      <c r="F209" s="75">
        <v>3043.195243890136</v>
      </c>
      <c r="G209" s="75">
        <v>188.45151189776905</v>
      </c>
      <c r="H209" s="75">
        <f t="shared" si="11"/>
        <v>3231.6467557879055</v>
      </c>
      <c r="I209" s="75">
        <v>0</v>
      </c>
      <c r="J209" s="75">
        <v>158.94145961772435</v>
      </c>
      <c r="K209" s="75">
        <f aca="true" t="shared" si="14" ref="K209:K248">+I209+J209</f>
        <v>158.94145961772435</v>
      </c>
      <c r="L209" s="75">
        <f aca="true" t="shared" si="15" ref="L209:L248">E209-H209-K209</f>
        <v>343.62839338329013</v>
      </c>
      <c r="M209" s="75">
        <f aca="true" t="shared" si="16" ref="M209:M248">K209+L209</f>
        <v>502.5698530010145</v>
      </c>
    </row>
    <row r="210" spans="1:13" s="11" customFormat="1" ht="12" customHeight="1">
      <c r="A210" s="3"/>
      <c r="B210" s="32">
        <v>128</v>
      </c>
      <c r="C210" s="33"/>
      <c r="D210" s="35" t="s">
        <v>231</v>
      </c>
      <c r="E210" s="75">
        <v>1377.6263278598672</v>
      </c>
      <c r="F210" s="75">
        <v>1195.9604560232458</v>
      </c>
      <c r="G210" s="75">
        <v>116.72316327881082</v>
      </c>
      <c r="H210" s="75">
        <f t="shared" si="11"/>
        <v>1312.6836193020565</v>
      </c>
      <c r="I210" s="75">
        <v>0</v>
      </c>
      <c r="J210" s="75">
        <v>64.9427085578106</v>
      </c>
      <c r="K210" s="75">
        <f t="shared" si="14"/>
        <v>64.9427085578106</v>
      </c>
      <c r="L210" s="75">
        <f t="shared" si="15"/>
        <v>0</v>
      </c>
      <c r="M210" s="75">
        <f t="shared" si="16"/>
        <v>64.9427085578106</v>
      </c>
    </row>
    <row r="211" spans="1:13" s="11" customFormat="1" ht="12" customHeight="1">
      <c r="A211" s="3"/>
      <c r="B211" s="32">
        <v>140</v>
      </c>
      <c r="C211" s="33"/>
      <c r="D211" s="35" t="s">
        <v>232</v>
      </c>
      <c r="E211" s="75">
        <v>271.1063628946</v>
      </c>
      <c r="F211" s="75">
        <v>113.35642040706568</v>
      </c>
      <c r="G211" s="75">
        <v>17.792672528557397</v>
      </c>
      <c r="H211" s="75">
        <f t="shared" si="11"/>
        <v>131.1490929356231</v>
      </c>
      <c r="I211" s="75">
        <v>0</v>
      </c>
      <c r="J211" s="75">
        <v>20.176783528557394</v>
      </c>
      <c r="K211" s="75">
        <f t="shared" si="14"/>
        <v>20.176783528557394</v>
      </c>
      <c r="L211" s="75">
        <f t="shared" si="15"/>
        <v>119.78048643041953</v>
      </c>
      <c r="M211" s="75">
        <f t="shared" si="16"/>
        <v>139.95726995897692</v>
      </c>
    </row>
    <row r="212" spans="1:13" s="11" customFormat="1" ht="12" customHeight="1">
      <c r="A212" s="3"/>
      <c r="B212" s="32">
        <v>164</v>
      </c>
      <c r="C212" s="33"/>
      <c r="D212" s="35" t="s">
        <v>233</v>
      </c>
      <c r="E212" s="75">
        <v>809.364294604947</v>
      </c>
      <c r="F212" s="75">
        <v>283.9677629393566</v>
      </c>
      <c r="G212" s="75">
        <v>119.87748971897165</v>
      </c>
      <c r="H212" s="75">
        <f t="shared" si="11"/>
        <v>403.84525265832826</v>
      </c>
      <c r="I212" s="75">
        <v>0</v>
      </c>
      <c r="J212" s="75">
        <v>88.50290007087102</v>
      </c>
      <c r="K212" s="75">
        <f t="shared" si="14"/>
        <v>88.50290007087102</v>
      </c>
      <c r="L212" s="75">
        <f t="shared" si="15"/>
        <v>317.0161418757477</v>
      </c>
      <c r="M212" s="75">
        <f t="shared" si="16"/>
        <v>405.5190419466187</v>
      </c>
    </row>
    <row r="213" spans="1:13" s="11" customFormat="1" ht="12" customHeight="1">
      <c r="A213" s="3"/>
      <c r="B213" s="32">
        <v>171</v>
      </c>
      <c r="C213" s="33"/>
      <c r="D213" s="35" t="s">
        <v>234</v>
      </c>
      <c r="E213" s="75">
        <v>8324.933838686251</v>
      </c>
      <c r="F213" s="75">
        <v>0</v>
      </c>
      <c r="G213" s="75">
        <v>121.37106304354431</v>
      </c>
      <c r="H213" s="75">
        <f aca="true" t="shared" si="17" ref="H213:H248">SUM(F213:G213)</f>
        <v>121.37106304354431</v>
      </c>
      <c r="I213" s="75">
        <v>0</v>
      </c>
      <c r="J213" s="75">
        <v>537.6177539003606</v>
      </c>
      <c r="K213" s="75">
        <f t="shared" si="14"/>
        <v>537.6177539003606</v>
      </c>
      <c r="L213" s="75">
        <f t="shared" si="15"/>
        <v>7665.945021742347</v>
      </c>
      <c r="M213" s="75">
        <f t="shared" si="16"/>
        <v>8203.562775642707</v>
      </c>
    </row>
    <row r="214" spans="1:13" s="11" customFormat="1" ht="12" customHeight="1">
      <c r="A214" s="3"/>
      <c r="B214" s="32">
        <v>188</v>
      </c>
      <c r="C214" s="33"/>
      <c r="D214" s="35" t="s">
        <v>235</v>
      </c>
      <c r="E214" s="75">
        <v>3643.484005301549</v>
      </c>
      <c r="F214" s="75">
        <v>1418.0606336800483</v>
      </c>
      <c r="G214" s="75">
        <v>347.4073439040943</v>
      </c>
      <c r="H214" s="75">
        <f t="shared" si="17"/>
        <v>1765.4679775841428</v>
      </c>
      <c r="I214" s="75">
        <v>0</v>
      </c>
      <c r="J214" s="75">
        <v>375.8881450582069</v>
      </c>
      <c r="K214" s="75">
        <f t="shared" si="14"/>
        <v>375.8881450582069</v>
      </c>
      <c r="L214" s="75">
        <f t="shared" si="15"/>
        <v>1502.1278826591995</v>
      </c>
      <c r="M214" s="75">
        <f t="shared" si="16"/>
        <v>1878.0160277174064</v>
      </c>
    </row>
    <row r="215" spans="1:13" s="11" customFormat="1" ht="12" customHeight="1">
      <c r="A215" s="3"/>
      <c r="B215" s="32">
        <v>190</v>
      </c>
      <c r="C215" s="33"/>
      <c r="D215" s="35" t="s">
        <v>236</v>
      </c>
      <c r="E215" s="75">
        <v>865.5342549653799</v>
      </c>
      <c r="F215" s="75">
        <v>342.8769949014477</v>
      </c>
      <c r="G215" s="75">
        <v>106.29647856802457</v>
      </c>
      <c r="H215" s="75">
        <f t="shared" si="17"/>
        <v>449.17347346947224</v>
      </c>
      <c r="I215" s="75">
        <v>0</v>
      </c>
      <c r="J215" s="75">
        <v>89.12866941529809</v>
      </c>
      <c r="K215" s="75">
        <f t="shared" si="14"/>
        <v>89.12866941529809</v>
      </c>
      <c r="L215" s="75">
        <f t="shared" si="15"/>
        <v>327.23211208060957</v>
      </c>
      <c r="M215" s="75">
        <f t="shared" si="16"/>
        <v>416.36078149590764</v>
      </c>
    </row>
    <row r="216" spans="1:13" s="11" customFormat="1" ht="12" customHeight="1">
      <c r="A216" s="3"/>
      <c r="B216" s="32">
        <v>198</v>
      </c>
      <c r="C216" s="33"/>
      <c r="D216" s="35" t="s">
        <v>237</v>
      </c>
      <c r="E216" s="75">
        <v>416.2426501218738</v>
      </c>
      <c r="F216" s="75">
        <v>116.56516454718863</v>
      </c>
      <c r="G216" s="75">
        <v>48.01192539046015</v>
      </c>
      <c r="H216" s="75">
        <f t="shared" si="17"/>
        <v>164.5770899376488</v>
      </c>
      <c r="I216" s="75">
        <v>0</v>
      </c>
      <c r="J216" s="75">
        <v>43.92047367043172</v>
      </c>
      <c r="K216" s="75">
        <f t="shared" si="14"/>
        <v>43.92047367043172</v>
      </c>
      <c r="L216" s="75">
        <f t="shared" si="15"/>
        <v>207.7450865137933</v>
      </c>
      <c r="M216" s="75">
        <f t="shared" si="16"/>
        <v>251.665560184225</v>
      </c>
    </row>
    <row r="217" spans="1:13" s="11" customFormat="1" ht="12" customHeight="1">
      <c r="A217" s="3"/>
      <c r="B217" s="32">
        <v>202</v>
      </c>
      <c r="C217" s="33"/>
      <c r="D217" s="35" t="s">
        <v>238</v>
      </c>
      <c r="E217" s="75">
        <v>2717.205734101899</v>
      </c>
      <c r="F217" s="75">
        <v>598.9909971219429</v>
      </c>
      <c r="G217" s="75">
        <v>231.0985728222771</v>
      </c>
      <c r="H217" s="75">
        <f t="shared" si="17"/>
        <v>830.08956994422</v>
      </c>
      <c r="I217" s="75">
        <v>0</v>
      </c>
      <c r="J217" s="75">
        <v>295.36990906285666</v>
      </c>
      <c r="K217" s="75">
        <f t="shared" si="14"/>
        <v>295.36990906285666</v>
      </c>
      <c r="L217" s="75">
        <f t="shared" si="15"/>
        <v>1591.7462550948226</v>
      </c>
      <c r="M217" s="75">
        <f t="shared" si="16"/>
        <v>1887.1161641576791</v>
      </c>
    </row>
    <row r="218" spans="1:13" s="11" customFormat="1" ht="12" customHeight="1">
      <c r="A218" s="3"/>
      <c r="B218" s="32">
        <v>209</v>
      </c>
      <c r="C218" s="33"/>
      <c r="D218" s="35" t="s">
        <v>239</v>
      </c>
      <c r="E218" s="75">
        <v>1004.8609315198933</v>
      </c>
      <c r="F218" s="75">
        <v>270.36782162365273</v>
      </c>
      <c r="G218" s="75">
        <v>105.15797607560917</v>
      </c>
      <c r="H218" s="75">
        <f t="shared" si="17"/>
        <v>375.5257976992619</v>
      </c>
      <c r="I218" s="75">
        <v>0</v>
      </c>
      <c r="J218" s="75">
        <v>103.2732893134571</v>
      </c>
      <c r="K218" s="75">
        <f t="shared" si="14"/>
        <v>103.2732893134571</v>
      </c>
      <c r="L218" s="75">
        <f t="shared" si="15"/>
        <v>526.0618445071743</v>
      </c>
      <c r="M218" s="75">
        <f t="shared" si="16"/>
        <v>629.3351338206314</v>
      </c>
    </row>
    <row r="219" spans="1:13" s="11" customFormat="1" ht="12" customHeight="1">
      <c r="A219" s="3"/>
      <c r="B219" s="32">
        <v>212</v>
      </c>
      <c r="C219" s="33"/>
      <c r="D219" s="35" t="s">
        <v>240</v>
      </c>
      <c r="E219" s="75">
        <v>760.7497612586153</v>
      </c>
      <c r="F219" s="75">
        <v>351.6781583547439</v>
      </c>
      <c r="G219" s="75">
        <v>101.53321647706126</v>
      </c>
      <c r="H219" s="75">
        <f t="shared" si="17"/>
        <v>453.2113748318052</v>
      </c>
      <c r="I219" s="75">
        <v>0</v>
      </c>
      <c r="J219" s="75">
        <v>82.4020681512373</v>
      </c>
      <c r="K219" s="75">
        <f t="shared" si="14"/>
        <v>82.4020681512373</v>
      </c>
      <c r="L219" s="75">
        <f t="shared" si="15"/>
        <v>225.13631827557282</v>
      </c>
      <c r="M219" s="75">
        <f t="shared" si="16"/>
        <v>307.5383864268101</v>
      </c>
    </row>
    <row r="220" spans="1:13" s="11" customFormat="1" ht="12" customHeight="1">
      <c r="A220" s="3"/>
      <c r="B220" s="32">
        <v>213</v>
      </c>
      <c r="C220" s="33"/>
      <c r="D220" s="35" t="s">
        <v>241</v>
      </c>
      <c r="E220" s="75">
        <v>941.6290658080165</v>
      </c>
      <c r="F220" s="75">
        <v>166.51591313741312</v>
      </c>
      <c r="G220" s="75">
        <v>67.97745810298666</v>
      </c>
      <c r="H220" s="75">
        <f t="shared" si="17"/>
        <v>234.49337124039977</v>
      </c>
      <c r="I220" s="75">
        <v>0</v>
      </c>
      <c r="J220" s="75">
        <v>95.79748255982948</v>
      </c>
      <c r="K220" s="75">
        <f t="shared" si="14"/>
        <v>95.79748255982948</v>
      </c>
      <c r="L220" s="75">
        <f t="shared" si="15"/>
        <v>611.3382120077873</v>
      </c>
      <c r="M220" s="75">
        <f t="shared" si="16"/>
        <v>707.1356945676168</v>
      </c>
    </row>
    <row r="221" spans="1:13" s="11" customFormat="1" ht="12" customHeight="1">
      <c r="A221" s="3"/>
      <c r="B221" s="32">
        <v>214</v>
      </c>
      <c r="C221" s="33"/>
      <c r="D221" s="35" t="s">
        <v>242</v>
      </c>
      <c r="E221" s="75">
        <v>1992.4270166037666</v>
      </c>
      <c r="F221" s="75">
        <v>718.1204293350035</v>
      </c>
      <c r="G221" s="75">
        <v>270.14330802943397</v>
      </c>
      <c r="H221" s="75">
        <f t="shared" si="17"/>
        <v>988.2637373644375</v>
      </c>
      <c r="I221" s="75">
        <v>0</v>
      </c>
      <c r="J221" s="75">
        <v>209.922166490288</v>
      </c>
      <c r="K221" s="75">
        <f t="shared" si="14"/>
        <v>209.922166490288</v>
      </c>
      <c r="L221" s="75">
        <f t="shared" si="15"/>
        <v>794.2411127490411</v>
      </c>
      <c r="M221" s="75">
        <f t="shared" si="16"/>
        <v>1004.1632792393291</v>
      </c>
    </row>
    <row r="222" spans="1:13" s="11" customFormat="1" ht="12" customHeight="1">
      <c r="A222" s="3"/>
      <c r="B222" s="32">
        <v>215</v>
      </c>
      <c r="C222" s="33"/>
      <c r="D222" s="35" t="s">
        <v>243</v>
      </c>
      <c r="E222" s="75">
        <v>951.2966312468109</v>
      </c>
      <c r="F222" s="75">
        <v>334.95494062728847</v>
      </c>
      <c r="G222" s="75">
        <v>81.77277245334898</v>
      </c>
      <c r="H222" s="75">
        <f t="shared" si="17"/>
        <v>416.72771308063744</v>
      </c>
      <c r="I222" s="75">
        <v>0</v>
      </c>
      <c r="J222" s="75">
        <v>98.67171444316128</v>
      </c>
      <c r="K222" s="75">
        <f t="shared" si="14"/>
        <v>98.67171444316128</v>
      </c>
      <c r="L222" s="75">
        <f t="shared" si="15"/>
        <v>435.89720372301224</v>
      </c>
      <c r="M222" s="75">
        <f t="shared" si="16"/>
        <v>534.5689181661735</v>
      </c>
    </row>
    <row r="223" spans="1:13" s="11" customFormat="1" ht="12" customHeight="1">
      <c r="A223" s="3"/>
      <c r="B223" s="32">
        <v>231</v>
      </c>
      <c r="C223" s="33"/>
      <c r="D223" s="35" t="s">
        <v>244</v>
      </c>
      <c r="E223" s="75">
        <v>133.0744801441016</v>
      </c>
      <c r="F223" s="75">
        <v>73.19096389826746</v>
      </c>
      <c r="G223" s="75">
        <v>6.653723990751585</v>
      </c>
      <c r="H223" s="75">
        <f t="shared" si="17"/>
        <v>79.84468788901904</v>
      </c>
      <c r="I223" s="75">
        <v>0</v>
      </c>
      <c r="J223" s="75">
        <v>13.307447915689206</v>
      </c>
      <c r="K223" s="75">
        <f t="shared" si="14"/>
        <v>13.307447915689206</v>
      </c>
      <c r="L223" s="75">
        <f t="shared" si="15"/>
        <v>39.92234433939336</v>
      </c>
      <c r="M223" s="75">
        <f t="shared" si="16"/>
        <v>53.22979225508257</v>
      </c>
    </row>
    <row r="224" spans="1:13" s="11" customFormat="1" ht="12" customHeight="1">
      <c r="A224" s="3"/>
      <c r="B224" s="32">
        <v>237</v>
      </c>
      <c r="C224" s="33"/>
      <c r="D224" s="35" t="s">
        <v>245</v>
      </c>
      <c r="E224" s="75">
        <v>168.1948246481538</v>
      </c>
      <c r="F224" s="75">
        <v>0</v>
      </c>
      <c r="G224" s="75">
        <v>16.819482471752515</v>
      </c>
      <c r="H224" s="75">
        <f t="shared" si="17"/>
        <v>16.819482471752515</v>
      </c>
      <c r="I224" s="75">
        <v>0</v>
      </c>
      <c r="J224" s="75">
        <v>16.819482471752515</v>
      </c>
      <c r="K224" s="75">
        <f t="shared" si="14"/>
        <v>16.819482471752515</v>
      </c>
      <c r="L224" s="75">
        <f t="shared" si="15"/>
        <v>134.55585970464878</v>
      </c>
      <c r="M224" s="75">
        <f t="shared" si="16"/>
        <v>151.3753421764013</v>
      </c>
    </row>
    <row r="225" spans="1:13" s="11" customFormat="1" ht="12" customHeight="1">
      <c r="A225" s="3"/>
      <c r="B225" s="32">
        <v>242</v>
      </c>
      <c r="C225" s="33"/>
      <c r="D225" s="35" t="s">
        <v>246</v>
      </c>
      <c r="E225" s="75">
        <v>298.87664994069513</v>
      </c>
      <c r="F225" s="75">
        <v>132.8340665536894</v>
      </c>
      <c r="G225" s="75">
        <v>49.81277495763353</v>
      </c>
      <c r="H225" s="75">
        <f t="shared" si="17"/>
        <v>182.64684151132295</v>
      </c>
      <c r="I225" s="75">
        <v>0</v>
      </c>
      <c r="J225" s="75">
        <v>33.20851663842235</v>
      </c>
      <c r="K225" s="75">
        <f t="shared" si="14"/>
        <v>33.20851663842235</v>
      </c>
      <c r="L225" s="75">
        <f t="shared" si="15"/>
        <v>83.02129179094983</v>
      </c>
      <c r="M225" s="75">
        <f t="shared" si="16"/>
        <v>116.22980842937218</v>
      </c>
    </row>
    <row r="226" spans="1:13" s="47" customFormat="1" ht="12" customHeight="1">
      <c r="A226" s="85"/>
      <c r="B226" s="32">
        <v>243</v>
      </c>
      <c r="C226" s="33"/>
      <c r="D226" s="35" t="s">
        <v>247</v>
      </c>
      <c r="E226" s="75">
        <v>1764.309707057626</v>
      </c>
      <c r="F226" s="75">
        <v>89.52005132532706</v>
      </c>
      <c r="G226" s="75">
        <v>161.8332673632904</v>
      </c>
      <c r="H226" s="75">
        <f t="shared" si="17"/>
        <v>251.35331868861743</v>
      </c>
      <c r="I226" s="75">
        <v>0</v>
      </c>
      <c r="J226" s="75">
        <v>185.78996597721675</v>
      </c>
      <c r="K226" s="75">
        <f t="shared" si="14"/>
        <v>185.78996597721675</v>
      </c>
      <c r="L226" s="75">
        <f t="shared" si="15"/>
        <v>1327.1664223917917</v>
      </c>
      <c r="M226" s="75">
        <f t="shared" si="16"/>
        <v>1512.9563883690084</v>
      </c>
    </row>
    <row r="227" spans="1:13" s="47" customFormat="1" ht="12" customHeight="1">
      <c r="A227" s="85"/>
      <c r="B227" s="32">
        <v>244</v>
      </c>
      <c r="C227" s="33"/>
      <c r="D227" s="35" t="s">
        <v>248</v>
      </c>
      <c r="E227" s="75">
        <v>1417.0467075002846</v>
      </c>
      <c r="F227" s="75">
        <v>347.4302464306116</v>
      </c>
      <c r="G227" s="75">
        <v>161.16642443548588</v>
      </c>
      <c r="H227" s="75">
        <f t="shared" si="17"/>
        <v>508.5966708660975</v>
      </c>
      <c r="I227" s="75">
        <v>0</v>
      </c>
      <c r="J227" s="75">
        <v>145.23017452217036</v>
      </c>
      <c r="K227" s="75">
        <f t="shared" si="14"/>
        <v>145.23017452217036</v>
      </c>
      <c r="L227" s="75">
        <f t="shared" si="15"/>
        <v>763.2198621120167</v>
      </c>
      <c r="M227" s="75">
        <f t="shared" si="16"/>
        <v>908.4500366341871</v>
      </c>
    </row>
    <row r="228" spans="1:13" s="11" customFormat="1" ht="12" customHeight="1">
      <c r="A228" s="3"/>
      <c r="B228" s="32">
        <v>245</v>
      </c>
      <c r="C228" s="33"/>
      <c r="D228" s="35" t="s">
        <v>249</v>
      </c>
      <c r="E228" s="75">
        <v>649.1340462769631</v>
      </c>
      <c r="F228" s="75">
        <v>222.11436859048294</v>
      </c>
      <c r="G228" s="75">
        <v>66.68147784444433</v>
      </c>
      <c r="H228" s="75">
        <f t="shared" si="17"/>
        <v>288.7958464349273</v>
      </c>
      <c r="I228" s="75">
        <v>0</v>
      </c>
      <c r="J228" s="75">
        <v>68.68882110660368</v>
      </c>
      <c r="K228" s="75">
        <f t="shared" si="14"/>
        <v>68.68882110660368</v>
      </c>
      <c r="L228" s="75">
        <f t="shared" si="15"/>
        <v>291.64937873543215</v>
      </c>
      <c r="M228" s="75">
        <f t="shared" si="16"/>
        <v>360.3381998420358</v>
      </c>
    </row>
    <row r="229" spans="1:13" s="11" customFormat="1" ht="12" customHeight="1">
      <c r="A229" s="3"/>
      <c r="B229" s="32">
        <v>249</v>
      </c>
      <c r="C229" s="33"/>
      <c r="D229" s="35" t="s">
        <v>250</v>
      </c>
      <c r="E229" s="75">
        <v>920.6774588952771</v>
      </c>
      <c r="F229" s="75">
        <v>77.42145192218385</v>
      </c>
      <c r="G229" s="75">
        <v>80.55480534342193</v>
      </c>
      <c r="H229" s="75">
        <f t="shared" si="17"/>
        <v>157.9762572656058</v>
      </c>
      <c r="I229" s="75">
        <v>0</v>
      </c>
      <c r="J229" s="75">
        <v>98.13849231676477</v>
      </c>
      <c r="K229" s="75">
        <f t="shared" si="14"/>
        <v>98.13849231676477</v>
      </c>
      <c r="L229" s="75">
        <f t="shared" si="15"/>
        <v>664.5627093129066</v>
      </c>
      <c r="M229" s="75">
        <f t="shared" si="16"/>
        <v>762.7012016296713</v>
      </c>
    </row>
    <row r="230" spans="1:13" s="11" customFormat="1" ht="12" customHeight="1">
      <c r="A230" s="3"/>
      <c r="B230" s="32">
        <v>251</v>
      </c>
      <c r="C230" s="33"/>
      <c r="D230" s="35" t="s">
        <v>251</v>
      </c>
      <c r="E230" s="75">
        <v>531.8824223670825</v>
      </c>
      <c r="F230" s="75">
        <v>56.479874602424175</v>
      </c>
      <c r="G230" s="75">
        <v>42.94613295343573</v>
      </c>
      <c r="H230" s="75">
        <f t="shared" si="17"/>
        <v>99.42600755585991</v>
      </c>
      <c r="I230" s="75">
        <v>0</v>
      </c>
      <c r="J230" s="75">
        <v>47.68973070448324</v>
      </c>
      <c r="K230" s="75">
        <f t="shared" si="14"/>
        <v>47.68973070448324</v>
      </c>
      <c r="L230" s="75">
        <f t="shared" si="15"/>
        <v>384.76668410673943</v>
      </c>
      <c r="M230" s="75">
        <f t="shared" si="16"/>
        <v>432.45641481122266</v>
      </c>
    </row>
    <row r="231" spans="1:13" s="11" customFormat="1" ht="12" customHeight="1">
      <c r="A231" s="3"/>
      <c r="B231" s="32">
        <v>253</v>
      </c>
      <c r="C231" s="33"/>
      <c r="D231" s="35" t="s">
        <v>252</v>
      </c>
      <c r="E231" s="75">
        <v>524.3973606049694</v>
      </c>
      <c r="F231" s="75">
        <v>33.46817994453063</v>
      </c>
      <c r="G231" s="75">
        <v>42.96928012341986</v>
      </c>
      <c r="H231" s="75">
        <f t="shared" si="17"/>
        <v>76.4374600679505</v>
      </c>
      <c r="I231" s="75">
        <v>0</v>
      </c>
      <c r="J231" s="75">
        <v>52.99753903969618</v>
      </c>
      <c r="K231" s="75">
        <f t="shared" si="14"/>
        <v>52.99753903969618</v>
      </c>
      <c r="L231" s="75">
        <f t="shared" si="15"/>
        <v>394.9623614973228</v>
      </c>
      <c r="M231" s="75">
        <f t="shared" si="16"/>
        <v>447.95990053701894</v>
      </c>
    </row>
    <row r="232" spans="1:13" s="11" customFormat="1" ht="12" customHeight="1">
      <c r="A232" s="3"/>
      <c r="B232" s="32">
        <v>259</v>
      </c>
      <c r="C232" s="33"/>
      <c r="D232" s="35" t="s">
        <v>253</v>
      </c>
      <c r="E232" s="75">
        <v>399.33221798792425</v>
      </c>
      <c r="F232" s="75">
        <v>19.603402854705593</v>
      </c>
      <c r="G232" s="75">
        <v>30.401859297586885</v>
      </c>
      <c r="H232" s="75">
        <f t="shared" si="17"/>
        <v>50.005262152292474</v>
      </c>
      <c r="I232" s="75">
        <v>0</v>
      </c>
      <c r="J232" s="75">
        <v>43.06136484136606</v>
      </c>
      <c r="K232" s="75">
        <f t="shared" si="14"/>
        <v>43.06136484136606</v>
      </c>
      <c r="L232" s="75">
        <f t="shared" si="15"/>
        <v>306.2655909942657</v>
      </c>
      <c r="M232" s="75">
        <f t="shared" si="16"/>
        <v>349.3269558356318</v>
      </c>
    </row>
    <row r="233" spans="1:13" s="11" customFormat="1" ht="12" customHeight="1">
      <c r="A233" s="3"/>
      <c r="B233" s="38">
        <v>260</v>
      </c>
      <c r="C233" s="99"/>
      <c r="D233" s="104" t="s">
        <v>254</v>
      </c>
      <c r="E233" s="100">
        <v>12.998587799999997</v>
      </c>
      <c r="F233" s="100">
        <v>3.249646910316603</v>
      </c>
      <c r="G233" s="100">
        <v>1.2998587641266413</v>
      </c>
      <c r="H233" s="100">
        <f t="shared" si="17"/>
        <v>4.549505674443244</v>
      </c>
      <c r="I233" s="100">
        <v>0</v>
      </c>
      <c r="J233" s="100">
        <v>1.2998587641266413</v>
      </c>
      <c r="K233" s="100">
        <f t="shared" si="14"/>
        <v>1.2998587641266413</v>
      </c>
      <c r="L233" s="100">
        <f t="shared" si="15"/>
        <v>7.149223361430112</v>
      </c>
      <c r="M233" s="100">
        <f t="shared" si="16"/>
        <v>8.449082125556753</v>
      </c>
    </row>
    <row r="234" spans="1:13" s="11" customFormat="1" ht="12" customHeight="1">
      <c r="A234" s="3"/>
      <c r="B234" s="101">
        <v>261</v>
      </c>
      <c r="C234" s="102"/>
      <c r="D234" s="105" t="s">
        <v>255</v>
      </c>
      <c r="E234" s="103">
        <v>6769.881094932042</v>
      </c>
      <c r="F234" s="103">
        <v>385.44496189336365</v>
      </c>
      <c r="G234" s="103">
        <v>674.4049323870761</v>
      </c>
      <c r="H234" s="103">
        <f t="shared" si="17"/>
        <v>1059.8498942804397</v>
      </c>
      <c r="I234" s="103">
        <v>0</v>
      </c>
      <c r="J234" s="103">
        <v>692.258921687713</v>
      </c>
      <c r="K234" s="103">
        <f t="shared" si="14"/>
        <v>692.258921687713</v>
      </c>
      <c r="L234" s="103">
        <f t="shared" si="15"/>
        <v>5017.772278963889</v>
      </c>
      <c r="M234" s="103">
        <f t="shared" si="16"/>
        <v>5710.031200651602</v>
      </c>
    </row>
    <row r="235" spans="1:13" s="11" customFormat="1" ht="12" customHeight="1">
      <c r="A235" s="3"/>
      <c r="B235" s="32">
        <v>273</v>
      </c>
      <c r="C235" s="33"/>
      <c r="D235" s="35" t="s">
        <v>256</v>
      </c>
      <c r="E235" s="75">
        <v>393.05470025879356</v>
      </c>
      <c r="F235" s="75">
        <v>6.828273910554295</v>
      </c>
      <c r="G235" s="75">
        <v>24.568676509028275</v>
      </c>
      <c r="H235" s="75">
        <f t="shared" si="17"/>
        <v>31.39695041958257</v>
      </c>
      <c r="I235" s="75">
        <v>0</v>
      </c>
      <c r="J235" s="75">
        <v>38.30453195650839</v>
      </c>
      <c r="K235" s="75">
        <f t="shared" si="14"/>
        <v>38.30453195650839</v>
      </c>
      <c r="L235" s="75">
        <f t="shared" si="15"/>
        <v>323.35321788270255</v>
      </c>
      <c r="M235" s="75">
        <f t="shared" si="16"/>
        <v>361.65774983921096</v>
      </c>
    </row>
    <row r="236" spans="1:13" s="11" customFormat="1" ht="12" customHeight="1">
      <c r="A236" s="3"/>
      <c r="B236" s="32">
        <v>274</v>
      </c>
      <c r="C236" s="33"/>
      <c r="D236" s="35" t="s">
        <v>257</v>
      </c>
      <c r="E236" s="75">
        <v>1630.7104416589766</v>
      </c>
      <c r="F236" s="75">
        <v>75.45386803309981</v>
      </c>
      <c r="G236" s="75">
        <v>153.65177382082138</v>
      </c>
      <c r="H236" s="75">
        <f t="shared" si="17"/>
        <v>229.10564185392118</v>
      </c>
      <c r="I236" s="75">
        <v>0</v>
      </c>
      <c r="J236" s="75">
        <v>168.29863669856152</v>
      </c>
      <c r="K236" s="75">
        <f t="shared" si="14"/>
        <v>168.29863669856152</v>
      </c>
      <c r="L236" s="75">
        <f t="shared" si="15"/>
        <v>1233.3061631064938</v>
      </c>
      <c r="M236" s="75">
        <f t="shared" si="16"/>
        <v>1401.6047998050553</v>
      </c>
    </row>
    <row r="237" spans="1:13" s="11" customFormat="1" ht="12" customHeight="1">
      <c r="A237" s="3"/>
      <c r="B237" s="32">
        <v>280</v>
      </c>
      <c r="C237" s="33"/>
      <c r="D237" s="35" t="s">
        <v>258</v>
      </c>
      <c r="E237" s="75">
        <v>253.51860483275894</v>
      </c>
      <c r="F237" s="75">
        <v>0.6549642680111877</v>
      </c>
      <c r="G237" s="75">
        <v>13.363642726325923</v>
      </c>
      <c r="H237" s="75">
        <f t="shared" si="17"/>
        <v>14.01860699433711</v>
      </c>
      <c r="I237" s="75">
        <v>0</v>
      </c>
      <c r="J237" s="75">
        <v>25.41735691662947</v>
      </c>
      <c r="K237" s="75">
        <f t="shared" si="14"/>
        <v>25.41735691662947</v>
      </c>
      <c r="L237" s="75">
        <f t="shared" si="15"/>
        <v>214.08264092179235</v>
      </c>
      <c r="M237" s="75">
        <f t="shared" si="16"/>
        <v>239.49999783842182</v>
      </c>
    </row>
    <row r="238" spans="1:13" s="11" customFormat="1" ht="12" customHeight="1">
      <c r="A238" s="3"/>
      <c r="B238" s="32">
        <v>286</v>
      </c>
      <c r="C238" s="33"/>
      <c r="D238" s="35" t="s">
        <v>259</v>
      </c>
      <c r="E238" s="75">
        <v>2216.215186402554</v>
      </c>
      <c r="F238" s="75">
        <v>0</v>
      </c>
      <c r="G238" s="75">
        <v>110.81075931852547</v>
      </c>
      <c r="H238" s="75">
        <f t="shared" si="17"/>
        <v>110.81075931852547</v>
      </c>
      <c r="I238" s="75">
        <v>0</v>
      </c>
      <c r="J238" s="75">
        <v>221.62151863705094</v>
      </c>
      <c r="K238" s="75">
        <f t="shared" si="14"/>
        <v>221.62151863705094</v>
      </c>
      <c r="L238" s="75">
        <f t="shared" si="15"/>
        <v>1883.7829084469777</v>
      </c>
      <c r="M238" s="75">
        <f t="shared" si="16"/>
        <v>2105.4044270840286</v>
      </c>
    </row>
    <row r="239" spans="1:13" s="11" customFormat="1" ht="12" customHeight="1">
      <c r="A239" s="3"/>
      <c r="B239" s="32">
        <v>288</v>
      </c>
      <c r="C239" s="33"/>
      <c r="D239" s="35" t="s">
        <v>260</v>
      </c>
      <c r="E239" s="75">
        <v>221.80277835091812</v>
      </c>
      <c r="F239" s="75">
        <v>0</v>
      </c>
      <c r="G239" s="75">
        <v>11.157413704134699</v>
      </c>
      <c r="H239" s="75">
        <f t="shared" si="17"/>
        <v>11.157413704134699</v>
      </c>
      <c r="I239" s="75">
        <v>0</v>
      </c>
      <c r="J239" s="75">
        <v>22.31482742916862</v>
      </c>
      <c r="K239" s="75">
        <f t="shared" si="14"/>
        <v>22.31482742916862</v>
      </c>
      <c r="L239" s="75">
        <f t="shared" si="15"/>
        <v>188.3305372176148</v>
      </c>
      <c r="M239" s="75">
        <f t="shared" si="16"/>
        <v>210.6453646467834</v>
      </c>
    </row>
    <row r="240" spans="1:13" s="11" customFormat="1" ht="12" customHeight="1">
      <c r="A240" s="3"/>
      <c r="B240" s="32">
        <v>292</v>
      </c>
      <c r="C240" s="33"/>
      <c r="D240" s="35" t="s">
        <v>261</v>
      </c>
      <c r="E240" s="75">
        <v>62.350147744815544</v>
      </c>
      <c r="F240" s="75">
        <v>0</v>
      </c>
      <c r="G240" s="75">
        <v>0</v>
      </c>
      <c r="H240" s="75">
        <f t="shared" si="17"/>
        <v>0</v>
      </c>
      <c r="I240" s="75">
        <v>0</v>
      </c>
      <c r="J240" s="75">
        <v>3.8948132250663843</v>
      </c>
      <c r="K240" s="75">
        <f t="shared" si="14"/>
        <v>3.8948132250663843</v>
      </c>
      <c r="L240" s="75">
        <f t="shared" si="15"/>
        <v>58.45533451974916</v>
      </c>
      <c r="M240" s="75">
        <f t="shared" si="16"/>
        <v>62.350147744815544</v>
      </c>
    </row>
    <row r="241" spans="1:13" s="11" customFormat="1" ht="12" customHeight="1">
      <c r="A241" s="3"/>
      <c r="B241" s="32">
        <v>307</v>
      </c>
      <c r="C241" s="33"/>
      <c r="D241" s="35" t="s">
        <v>262</v>
      </c>
      <c r="E241" s="75">
        <v>449.37565284415393</v>
      </c>
      <c r="F241" s="75">
        <v>0</v>
      </c>
      <c r="G241" s="75">
        <v>31.721931009394606</v>
      </c>
      <c r="H241" s="75">
        <f t="shared" si="17"/>
        <v>31.721931009394606</v>
      </c>
      <c r="I241" s="75">
        <v>0</v>
      </c>
      <c r="J241" s="75">
        <v>46.352827774548174</v>
      </c>
      <c r="K241" s="75">
        <f t="shared" si="14"/>
        <v>46.352827774548174</v>
      </c>
      <c r="L241" s="75">
        <f t="shared" si="15"/>
        <v>371.30089406021114</v>
      </c>
      <c r="M241" s="75">
        <f t="shared" si="16"/>
        <v>417.6537218347593</v>
      </c>
    </row>
    <row r="242" spans="1:13" s="11" customFormat="1" ht="23.25">
      <c r="A242" s="3"/>
      <c r="B242" s="32">
        <v>308</v>
      </c>
      <c r="C242" s="33"/>
      <c r="D242" s="35" t="s">
        <v>263</v>
      </c>
      <c r="E242" s="75">
        <v>931.874861329743</v>
      </c>
      <c r="F242" s="75">
        <v>0</v>
      </c>
      <c r="G242" s="75">
        <v>59.10673965956233</v>
      </c>
      <c r="H242" s="75">
        <f t="shared" si="17"/>
        <v>59.10673965956233</v>
      </c>
      <c r="I242" s="75">
        <v>0</v>
      </c>
      <c r="J242" s="75">
        <v>96.24133739311952</v>
      </c>
      <c r="K242" s="75">
        <f t="shared" si="14"/>
        <v>96.24133739311952</v>
      </c>
      <c r="L242" s="75">
        <f t="shared" si="15"/>
        <v>776.5267842770611</v>
      </c>
      <c r="M242" s="75">
        <f t="shared" si="16"/>
        <v>872.7681216701806</v>
      </c>
    </row>
    <row r="243" spans="1:13" s="11" customFormat="1" ht="12" customHeight="1">
      <c r="A243" s="3"/>
      <c r="B243" s="32">
        <v>316</v>
      </c>
      <c r="C243" s="33"/>
      <c r="D243" s="35" t="s">
        <v>89</v>
      </c>
      <c r="E243" s="75">
        <v>180.62612218000106</v>
      </c>
      <c r="F243" s="75">
        <v>0</v>
      </c>
      <c r="G243" s="75">
        <v>0.7000301246364057</v>
      </c>
      <c r="H243" s="75">
        <f t="shared" si="17"/>
        <v>0.7000301246364057</v>
      </c>
      <c r="I243" s="75">
        <v>0</v>
      </c>
      <c r="J243" s="75">
        <v>8.419140944296178</v>
      </c>
      <c r="K243" s="75">
        <f t="shared" si="14"/>
        <v>8.419140944296178</v>
      </c>
      <c r="L243" s="75">
        <f t="shared" si="15"/>
        <v>171.50695111106847</v>
      </c>
      <c r="M243" s="75">
        <f t="shared" si="16"/>
        <v>179.92609205536465</v>
      </c>
    </row>
    <row r="244" spans="1:13" s="11" customFormat="1" ht="12" customHeight="1">
      <c r="A244" s="3"/>
      <c r="B244" s="32">
        <v>317</v>
      </c>
      <c r="C244" s="33"/>
      <c r="D244" s="35" t="s">
        <v>264</v>
      </c>
      <c r="E244" s="75">
        <v>657.2248271972612</v>
      </c>
      <c r="F244" s="75">
        <v>0</v>
      </c>
      <c r="G244" s="75">
        <v>26.711057917001412</v>
      </c>
      <c r="H244" s="75">
        <f t="shared" si="17"/>
        <v>26.711057917001412</v>
      </c>
      <c r="I244" s="75">
        <v>0</v>
      </c>
      <c r="J244" s="75">
        <v>58.58991211692411</v>
      </c>
      <c r="K244" s="75">
        <f t="shared" si="14"/>
        <v>58.58991211692411</v>
      </c>
      <c r="L244" s="75">
        <f t="shared" si="15"/>
        <v>571.9238571633357</v>
      </c>
      <c r="M244" s="75">
        <f t="shared" si="16"/>
        <v>630.5137692802598</v>
      </c>
    </row>
    <row r="245" spans="1:13" s="11" customFormat="1" ht="12" customHeight="1">
      <c r="A245" s="3"/>
      <c r="B245" s="32">
        <v>320</v>
      </c>
      <c r="C245" s="37"/>
      <c r="D245" s="35" t="s">
        <v>265</v>
      </c>
      <c r="E245" s="75">
        <v>141.31451401069873</v>
      </c>
      <c r="F245" s="75">
        <v>0</v>
      </c>
      <c r="G245" s="75">
        <v>7.06572569656284</v>
      </c>
      <c r="H245" s="75">
        <f t="shared" si="17"/>
        <v>7.06572569656284</v>
      </c>
      <c r="I245" s="75">
        <v>0</v>
      </c>
      <c r="J245" s="75">
        <v>14.13145139312568</v>
      </c>
      <c r="K245" s="75">
        <f t="shared" si="14"/>
        <v>14.13145139312568</v>
      </c>
      <c r="L245" s="75">
        <f t="shared" si="15"/>
        <v>120.1173369210102</v>
      </c>
      <c r="M245" s="75">
        <f t="shared" si="16"/>
        <v>134.24878831413588</v>
      </c>
    </row>
    <row r="246" spans="1:13" s="11" customFormat="1" ht="12" customHeight="1">
      <c r="A246" s="3"/>
      <c r="B246" s="32">
        <v>321</v>
      </c>
      <c r="C246" s="37"/>
      <c r="D246" s="35" t="s">
        <v>94</v>
      </c>
      <c r="E246" s="75">
        <v>101.45134829958232</v>
      </c>
      <c r="F246" s="75">
        <v>0</v>
      </c>
      <c r="G246" s="75">
        <v>0</v>
      </c>
      <c r="H246" s="75">
        <f t="shared" si="17"/>
        <v>0</v>
      </c>
      <c r="I246" s="75">
        <v>0</v>
      </c>
      <c r="J246" s="75">
        <v>10.67908929127074</v>
      </c>
      <c r="K246" s="75">
        <f t="shared" si="14"/>
        <v>10.67908929127074</v>
      </c>
      <c r="L246" s="75">
        <f t="shared" si="15"/>
        <v>90.77225900831158</v>
      </c>
      <c r="M246" s="75">
        <f t="shared" si="16"/>
        <v>101.45134829958232</v>
      </c>
    </row>
    <row r="247" spans="1:13" s="11" customFormat="1" ht="12" customHeight="1">
      <c r="A247" s="3"/>
      <c r="B247" s="32">
        <v>322</v>
      </c>
      <c r="C247" s="37"/>
      <c r="D247" s="35" t="s">
        <v>266</v>
      </c>
      <c r="E247" s="75">
        <v>2842.7183435829265</v>
      </c>
      <c r="F247" s="75">
        <v>0</v>
      </c>
      <c r="G247" s="75">
        <v>97.5368931297815</v>
      </c>
      <c r="H247" s="75">
        <f t="shared" si="17"/>
        <v>97.5368931297815</v>
      </c>
      <c r="I247" s="75">
        <v>0</v>
      </c>
      <c r="J247" s="75">
        <v>114.58189256619194</v>
      </c>
      <c r="K247" s="75">
        <f t="shared" si="14"/>
        <v>114.58189256619194</v>
      </c>
      <c r="L247" s="75">
        <f t="shared" si="15"/>
        <v>2630.599557886953</v>
      </c>
      <c r="M247" s="75">
        <f t="shared" si="16"/>
        <v>2745.181450453145</v>
      </c>
    </row>
    <row r="248" spans="1:13" s="11" customFormat="1" ht="23.25">
      <c r="A248" s="3"/>
      <c r="B248" s="32">
        <v>339</v>
      </c>
      <c r="C248" s="37"/>
      <c r="D248" s="35" t="s">
        <v>90</v>
      </c>
      <c r="E248" s="75">
        <v>136.48974236477122</v>
      </c>
      <c r="F248" s="75">
        <v>0</v>
      </c>
      <c r="G248" s="75">
        <v>0</v>
      </c>
      <c r="H248" s="75">
        <f t="shared" si="17"/>
        <v>0</v>
      </c>
      <c r="I248" s="75">
        <v>0</v>
      </c>
      <c r="J248" s="75">
        <v>14.367341296327385</v>
      </c>
      <c r="K248" s="75">
        <f t="shared" si="14"/>
        <v>14.367341296327385</v>
      </c>
      <c r="L248" s="75">
        <f t="shared" si="15"/>
        <v>122.12240106844384</v>
      </c>
      <c r="M248" s="75">
        <f t="shared" si="16"/>
        <v>136.48974236477122</v>
      </c>
    </row>
    <row r="249" spans="1:13" s="11" customFormat="1" ht="6.75" customHeight="1">
      <c r="A249" s="3"/>
      <c r="B249" s="38"/>
      <c r="C249" s="39"/>
      <c r="D249" s="40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s="11" customFormat="1" ht="2.25" customHeight="1">
      <c r="A250" s="3"/>
      <c r="B250" s="42"/>
      <c r="C250" s="43"/>
      <c r="D250" s="44"/>
      <c r="E250" s="45"/>
      <c r="F250" s="45"/>
      <c r="G250" s="45"/>
      <c r="H250" s="45"/>
      <c r="I250" s="45"/>
      <c r="J250" s="45"/>
      <c r="K250" s="45"/>
      <c r="L250" s="45"/>
      <c r="M250" s="45"/>
    </row>
    <row r="251" spans="1:13" s="11" customFormat="1" ht="12" customHeight="1">
      <c r="A251" s="3"/>
      <c r="B251" s="84" t="s">
        <v>91</v>
      </c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</row>
    <row r="252" spans="1:13" ht="12" customHeight="1">
      <c r="A252" s="87"/>
      <c r="B252" s="88" t="s">
        <v>267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12"/>
    </row>
    <row r="253" spans="1:13" s="11" customFormat="1" ht="12" customHeight="1">
      <c r="A253" s="3"/>
      <c r="B253" s="84" t="s">
        <v>92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s="66" customFormat="1" ht="19.5" customHeight="1">
      <c r="A254" s="65"/>
      <c r="B254" s="107" t="s">
        <v>95</v>
      </c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</row>
    <row r="255" spans="1:13" s="11" customFormat="1" ht="12" customHeight="1">
      <c r="A255" s="3"/>
      <c r="B255" s="106" t="s">
        <v>49</v>
      </c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</row>
    <row r="256" spans="1:2" s="11" customFormat="1" ht="12" customHeight="1">
      <c r="A256" s="3"/>
      <c r="B256" s="64" t="s">
        <v>93</v>
      </c>
    </row>
    <row r="257" spans="1:13" s="11" customFormat="1" ht="12" customHeight="1">
      <c r="A257" s="3"/>
      <c r="B257" s="46" t="s">
        <v>66</v>
      </c>
      <c r="C257" s="47"/>
      <c r="D257" s="48"/>
      <c r="E257" s="49"/>
      <c r="F257" s="49"/>
      <c r="G257" s="49"/>
      <c r="H257" s="49"/>
      <c r="I257" s="49"/>
      <c r="J257" s="49"/>
      <c r="K257" s="49"/>
      <c r="L257" s="49"/>
      <c r="M257" s="49"/>
    </row>
  </sheetData>
  <sheetProtection/>
  <protectedRanges>
    <protectedRange sqref="L18:L26 L13:M17 L27:M33 M18:M53 L34:L53 L60:M60 L78:M78 L82:L83 L89:M89 L92 L95 L101:L102 L107 L80:M80" name="inversion_1_1"/>
  </protectedRanges>
  <mergeCells count="2">
    <mergeCell ref="B255:M255"/>
    <mergeCell ref="B254:M254"/>
  </mergeCells>
  <printOptions horizontalCentered="1"/>
  <pageMargins left="0.5905511811023623" right="0.5905511811023623" top="0.984251968503937" bottom="0.7874015748031497" header="0.5905511811023623" footer="0.5905511811023623"/>
  <pageSetup fitToHeight="7" horizontalDpi="300" verticalDpi="300" orientation="landscape" paperSize="119" scale="95" r:id="rId1"/>
  <rowBreaks count="6" manualBreakCount="6">
    <brk id="47" min="1" max="12" man="1"/>
    <brk id="84" min="1" max="12" man="1"/>
    <brk id="121" min="1" max="12" man="1"/>
    <brk id="158" min="1" max="12" man="1"/>
    <brk id="195" min="1" max="12" man="1"/>
    <brk id="233" min="1" max="12" man="1"/>
  </rowBreaks>
  <ignoredErrors>
    <ignoredError sqref="E9:L9" numberStoredAsText="1"/>
    <ignoredError sqref="H15:H204 H208:H221 H222:H2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2017-04-18T01:12:36Z</cp:lastPrinted>
  <dcterms:created xsi:type="dcterms:W3CDTF">1998-09-04T17:09:23Z</dcterms:created>
  <dcterms:modified xsi:type="dcterms:W3CDTF">2017-04-18T01:13:11Z</dcterms:modified>
  <cp:category/>
  <cp:version/>
  <cp:contentType/>
  <cp:contentStatus/>
</cp:coreProperties>
</file>