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'Hoja1'!$B$1:$M$242</definedName>
    <definedName name="FORM">'Hoja1'!$A$55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<sst xmlns="http://schemas.openxmlformats.org/spreadsheetml/2006/main" count="257" uniqueCount="255">
  <si>
    <t>*</t>
  </si>
  <si>
    <t>Costo de</t>
  </si>
  <si>
    <t>Pasivo Directo</t>
  </si>
  <si>
    <t>Pasivo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</si>
  <si>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</si>
  <si>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</si>
  <si>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</si>
  <si>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</si>
  <si>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</si>
  <si>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</si>
  <si>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</si>
  <si>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</si>
  <si>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</si>
  <si>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</si>
  <si>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</si>
  <si>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</si>
  <si>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</si>
  <si>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</si>
  <si>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</si>
  <si>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</si>
  <si>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</si>
  <si>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Cierre</t>
  </si>
  <si>
    <t>Amortización Ejercida</t>
  </si>
  <si>
    <t>CG Cerro Prieto IV</t>
  </si>
  <si>
    <t>CCI Guerrero Negro II</t>
  </si>
  <si>
    <t>CD Puerto San Carlos II</t>
  </si>
  <si>
    <t>CC Rosarito III (Unidades 8 y 9)</t>
  </si>
  <si>
    <t>CT Samalayuca II</t>
  </si>
  <si>
    <t>LT 211 Cable Submarino</t>
  </si>
  <si>
    <t>LT 216 y 217 Noroeste</t>
  </si>
  <si>
    <t>SE 212 y 213 SF6 Potencia y Distribución</t>
  </si>
  <si>
    <t>SE 218 Noroeste</t>
  </si>
  <si>
    <t>SE 221 Occidental</t>
  </si>
  <si>
    <t>LT 301 Centro</t>
  </si>
  <si>
    <t>LT 302 Sureste</t>
  </si>
  <si>
    <t>LT 303 Ixtapa - Pie de la Cuesta</t>
  </si>
  <si>
    <t>LT 304 Noroeste</t>
  </si>
  <si>
    <t>SE 306 Sureste</t>
  </si>
  <si>
    <t>SE 307 Noreste</t>
  </si>
  <si>
    <t>SE 308 Noroeste</t>
  </si>
  <si>
    <t>LT 406 Red Asociada a Tuxpan II, III y IV</t>
  </si>
  <si>
    <t>SE 401 Occidental - Central</t>
  </si>
  <si>
    <t>SE 403 Noreste</t>
  </si>
  <si>
    <t>SE 405 Compensación Alta Tensión</t>
  </si>
  <si>
    <t>SE 410 Sistema Nacional</t>
  </si>
  <si>
    <t>SE 412 Compensación Norte</t>
  </si>
  <si>
    <t>SE 503 Oriental</t>
  </si>
  <si>
    <t>CCI Baja California Sur I</t>
  </si>
  <si>
    <t>LT Red Asociada de Transmisión de la CCI Baja California Sur I</t>
  </si>
  <si>
    <t>LT 1012 Red de Transmisión Asociada a la CCC Baja California</t>
  </si>
  <si>
    <t>CC Hermosillo Conversión de TG a CC</t>
  </si>
  <si>
    <t>PRR Presa Reguladora Amata</t>
  </si>
  <si>
    <t>RM Altamira</t>
  </si>
  <si>
    <t>RM Botello</t>
  </si>
  <si>
    <t>RM Emilio Portes Gil</t>
  </si>
  <si>
    <t>RM Huinalá</t>
  </si>
  <si>
    <t>RM Ixtaczoquitlán</t>
  </si>
  <si>
    <t>RM José Aceves Pozos (Mazatlán II)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</si>
  <si>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</si>
  <si>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</si>
  <si>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</si>
  <si>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</si>
  <si>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</si>
  <si>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</si>
  <si>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SLT 702 Sureste-Peninsular</t>
  </si>
  <si>
    <t>SLT 709 Sistemas Sur</t>
  </si>
  <si>
    <t>CC Conversión El Encino de TG a CC</t>
  </si>
  <si>
    <t>CCI Baja California Sur II</t>
  </si>
  <si>
    <t>LT 807 Durango I</t>
  </si>
  <si>
    <t>RM CCC Tula</t>
  </si>
  <si>
    <t>RM CGT Cerro Prieto (U5)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</si>
  <si>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</si>
  <si>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</si>
  <si>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</si>
  <si>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</si>
  <si>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</si>
  <si>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813 División Bajío</t>
  </si>
  <si>
    <t>SLT 801 Altiplano</t>
  </si>
  <si>
    <t>SLT 802 Tamaulipas</t>
  </si>
  <si>
    <t>SLT 806 Bajío</t>
  </si>
  <si>
    <t>CE La Venta II</t>
  </si>
  <si>
    <t>LT Red de Transmisión Asociada a la CE La Venta II</t>
  </si>
  <si>
    <t>SE 911 Noreste</t>
  </si>
  <si>
    <t>SE 912 División Oriente</t>
  </si>
  <si>
    <t>SE 915 Occidental</t>
  </si>
  <si>
    <t>SLT 901 Pacífico</t>
  </si>
  <si>
    <t>SLT 902 Istmo</t>
  </si>
  <si>
    <t>SLT 903 Cabo - Norte</t>
  </si>
  <si>
    <t>CH La Yesca</t>
  </si>
  <si>
    <t>RFO Red de Fibra Óptica Proyecto Centro</t>
  </si>
  <si>
    <t>RFO Red de Fibra Óptica Proyecto Norte</t>
  </si>
  <si>
    <t>SE 1005 Noroeste</t>
  </si>
  <si>
    <t>RM CT Francisco Pérez Ríos Unidades 1 y 2</t>
  </si>
  <si>
    <t>RM CT Puerto Libertad Unidad 4</t>
  </si>
  <si>
    <t>RM CCC Samalayuca II</t>
  </si>
  <si>
    <t>RM CCC Huinalá II</t>
  </si>
  <si>
    <t>LT Red de Transmisión Asociada a la CC San Lorenzo</t>
  </si>
  <si>
    <t>SLT 1002 Compensación y Transmisión Noreste - Sureste</t>
  </si>
  <si>
    <t>CC San Lorenzo Conversión de TG a CC</t>
  </si>
  <si>
    <t>LT Red de Transmisión Asociada a la CH La Yesca</t>
  </si>
  <si>
    <t>LT Red de Transmisión Asociada a la CE La Venta III</t>
  </si>
  <si>
    <t>RM CN Laguna Verde</t>
  </si>
  <si>
    <t>RM CT Punta Prieta Unidad 2</t>
  </si>
  <si>
    <t>SE 1117 Transformación de Guaymas</t>
  </si>
  <si>
    <t>SE 1121 Baja California</t>
  </si>
  <si>
    <t>SE 1123 Norte</t>
  </si>
  <si>
    <t>SE 1124 Bajío Centro</t>
  </si>
  <si>
    <t>SE 1127 Sureste</t>
  </si>
  <si>
    <t>SLT 1111 Transmisión y Transformación del Central - Occidental</t>
  </si>
  <si>
    <t>SLT 1118 Transmisión y Transformación del Norte</t>
  </si>
  <si>
    <t>SLT 1203 Transmisión y Transformación Oriental - Sureste</t>
  </si>
  <si>
    <t>RM CCC El Sauz Paquete 1</t>
  </si>
  <si>
    <t>SLT Red de Transmisión Asociada a Manzanillo I U-1 y 2</t>
  </si>
  <si>
    <t>CG Los Humeros II</t>
  </si>
  <si>
    <t>SLT 1303 Transmisión y Transformación Baja - Noroeste</t>
  </si>
  <si>
    <t>CCI Baja California Sur IV</t>
  </si>
  <si>
    <t>CCI Baja California Sur III</t>
  </si>
  <si>
    <t>SLT 1402 Cambio de Tensión de la LT Culiacán - Los Mochis</t>
  </si>
  <si>
    <t>SLT 706 Sistemas- Norte</t>
  </si>
  <si>
    <t>SLT 803 NOINE</t>
  </si>
  <si>
    <t>SE 914 División Centro Sur</t>
  </si>
  <si>
    <t>SE 1116 Transformación del Noreste</t>
  </si>
  <si>
    <t>SE 1120 Noroeste</t>
  </si>
  <si>
    <t>SE 1122 Golfo Norte</t>
  </si>
  <si>
    <t>SE 1128 Centro Sur</t>
  </si>
  <si>
    <t xml:space="preserve">SLT 1114 Transmisión y Transformación del Oriental </t>
  </si>
  <si>
    <t>SLT 1119 Transmisión y Transformación del Sureste</t>
  </si>
  <si>
    <t>SE 1212 SUR - PENINSULAR</t>
  </si>
  <si>
    <t>SE 1202 Suministro de Energía a la Zona Manzanillo</t>
  </si>
  <si>
    <t>SE 1211 NORESTE - CENTRAL</t>
  </si>
  <si>
    <t>SE 1210  NORTE - NOROESTE</t>
  </si>
  <si>
    <t>SLT 1201 Transmisión y Transformación de Baja California</t>
  </si>
  <si>
    <t xml:space="preserve">RM CCC Poza Rica </t>
  </si>
  <si>
    <t>CT TG Baja California II</t>
  </si>
  <si>
    <t>SLT 1304 Transmisión y Transformación del Oriental</t>
  </si>
  <si>
    <t xml:space="preserve">SLT 1405 Subest y Líneas de Transmisión de las Áreas Sureste </t>
  </si>
  <si>
    <t>SE 1620 Distribución Valle de México</t>
  </si>
  <si>
    <t>SLT 1702 Transmisión y Transformación Baja - Noine</t>
  </si>
  <si>
    <t>SE 1801 Subestaciones Baja -  Noroeste</t>
  </si>
  <si>
    <t>RM Francisco Pérez Ríos</t>
  </si>
  <si>
    <t>RM CCC El Sauz</t>
  </si>
  <si>
    <t>CC Monterrey II</t>
  </si>
  <si>
    <t>TOTAL</t>
  </si>
  <si>
    <t>Cierres Totales</t>
  </si>
  <si>
    <t>Cierres Parciales</t>
  </si>
  <si>
    <t>Las sumas de los parciales pueden no coincidir debido al redondeo.</t>
  </si>
  <si>
    <t>CUENTA PÚBLICA 2015</t>
  </si>
  <si>
    <t>(Millones de Pesos de 2015)</t>
  </si>
  <si>
    <t>Hasta 2014</t>
  </si>
  <si>
    <t>En 2015</t>
  </si>
  <si>
    <t>CC Chihuahua</t>
  </si>
  <si>
    <t>LT 214 y 215 Sureste-Peninsular</t>
  </si>
  <si>
    <t>SE 219 Sureste-Peninsular</t>
  </si>
  <si>
    <t>SE 220 Oriental-Centro</t>
  </si>
  <si>
    <t>SE 305 Centro-Oriente</t>
  </si>
  <si>
    <t>LT 407 Red Asociada a Altamira II, III y IV</t>
  </si>
  <si>
    <t>SE 404 Noroeste-Norte</t>
  </si>
  <si>
    <t>LT 414 Norte-Occidental</t>
  </si>
  <si>
    <t>LT Red Asociada de la Central Tamazunchale</t>
  </si>
  <si>
    <t>LT 609 Transmisión Noroeste - Occidental</t>
  </si>
  <si>
    <t>LT 615 SubTransmisión Peninsular</t>
  </si>
  <si>
    <t>SE 611 SubTransmisión Baja California - Noroeste</t>
  </si>
  <si>
    <t>LT Líneas Centro</t>
  </si>
  <si>
    <t>LT Red de Transmisión Asociada a la CH el Cajón</t>
  </si>
  <si>
    <t>LT Red de Transmisión Asociada a la Laguna II</t>
  </si>
  <si>
    <t>LT Red de Transmisión Asociada a el Pacífico</t>
  </si>
  <si>
    <t>LT Riviera Maya</t>
  </si>
  <si>
    <t>RM Adolfo López Mateos</t>
  </si>
  <si>
    <t>RM Carlos Rodríguez Rivero</t>
  </si>
  <si>
    <t>RM Dos Bocas</t>
  </si>
  <si>
    <t>RM Gral. Manuel Alvarez Moreno (Manzanillo)</t>
  </si>
  <si>
    <t>SE 708 Compensación Dinámicas Oriental -Norte</t>
  </si>
  <si>
    <t>SLT 701 Occidente-Centro</t>
  </si>
  <si>
    <t>SLT 703 Noreste-Norte</t>
  </si>
  <si>
    <t>SLT 704 Baja California -Noroeste</t>
  </si>
  <si>
    <t>SE 812 Golfo Norte</t>
  </si>
  <si>
    <t>CCC Baja California</t>
  </si>
  <si>
    <t>RFO Red de Fibra Óptica Proyecto Sur</t>
  </si>
  <si>
    <t>SE 1006 Central----Sur</t>
  </si>
  <si>
    <t>RM Infiernillo</t>
  </si>
  <si>
    <t>RM CT Valle de México Unidades 5,6 y 7</t>
  </si>
  <si>
    <t>SE 1004 Compensación Dinámica Área Central</t>
  </si>
  <si>
    <t>SLT 1001 Red de Transmisión Baja -- Nogales</t>
  </si>
  <si>
    <t>LT Red de Transmisión asociada a la CC Agua Prieta II</t>
  </si>
  <si>
    <t>RM CT Puerto Libertad Unidades 2 y 3</t>
  </si>
  <si>
    <t>SE 1110 Compensación Capacitiva del Norte</t>
  </si>
  <si>
    <t>SE 1125 Distribución</t>
  </si>
  <si>
    <t>SE 1129 Compensación redes</t>
  </si>
  <si>
    <t>SLT 1112 Transmisión y Transformación del Noroeste</t>
  </si>
  <si>
    <t>SUV Suministro de 970 T/h a las Centrales de Cerro Prieto</t>
  </si>
  <si>
    <t>SE 1206 Conversión a 400 kV de la LT Mazatlán II - La Higuera</t>
  </si>
  <si>
    <t>SE 1213 Compensación DE REDES</t>
  </si>
  <si>
    <t>SE 1205 Compensación Oriental - Peninsular</t>
  </si>
  <si>
    <t>SLT 1204 Conversión a 400 kV del Área Peninsular</t>
  </si>
  <si>
    <t>LT Red de Trans Asoc al proy de temp abierta y Oax. II, III, IV</t>
  </si>
  <si>
    <t>LT Red de Transmisión asociada a la CG Los Humeros II</t>
  </si>
  <si>
    <t>LT Red de Transmisión asociada a la CI Guerrero Negro III</t>
  </si>
  <si>
    <t>LT Red de Transmisión asociada a la CCC Norte II</t>
  </si>
  <si>
    <t>SLT SLT 1404 Subestaciones del Oriente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</si>
  <si>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</si>
  <si>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</si>
  <si>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</si>
  <si>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</si>
  <si>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</si>
  <si>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</si>
  <si>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SLT 1703  Conversión a 400 kV de la Riviera Maya</t>
  </si>
  <si>
    <t>SLT 1704 Interconexión sist aislados Guerrero Negro Sta Rosalía</t>
  </si>
  <si>
    <t>SE 1003 Subestaciones Eléctricas de Occidente</t>
  </si>
  <si>
    <t>SE 1323 Distribución SUR</t>
  </si>
  <si>
    <t>SE 1322 Distribución CENTRO</t>
  </si>
  <si>
    <t>SE 1321 Distribución NORESTE</t>
  </si>
  <si>
    <t>SE 1320 Distribución NOROESTE</t>
  </si>
  <si>
    <t>SE 1421 Distribución SUR</t>
  </si>
  <si>
    <t>SE 1420 Distribución NORTE</t>
  </si>
  <si>
    <t>SE 1521 Distribución SUR</t>
  </si>
  <si>
    <t>SE 1520 Distribución NORTE</t>
  </si>
  <si>
    <t>CCC CoGeneración Salamanca Fase I</t>
  </si>
  <si>
    <t>SE 1621 Distribución Norte - Sur</t>
  </si>
  <si>
    <t>SLT 1721 Distribución Norte</t>
  </si>
  <si>
    <t>SE 1803 Subestaciones del Occidental</t>
  </si>
  <si>
    <t>SLT 1804 Subestaciones y Lineas Transmision Oriente - Peninsular</t>
  </si>
  <si>
    <r>
      <t xml:space="preserve">COMISIÓN FEDERAL DE ELECTRICIDAD </t>
    </r>
    <r>
      <rPr>
        <vertAlign val="superscript"/>
        <sz val="10"/>
        <rFont val="Soberana Sans"/>
        <family val="3"/>
      </rPr>
      <t>1/</t>
    </r>
  </si>
  <si>
    <t>1/ El tipo de cambio utilizado para la presentación de la información en pesos es de $17.2065 correspondiente al cierre de diciembre 2015.</t>
  </si>
  <si>
    <t>2/ Proyectos financiados en pesos y dólares de Estados Unidos de América.</t>
  </si>
  <si>
    <t xml:space="preserve"> </t>
  </si>
  <si>
    <t>Fuente: El ente público.</t>
  </si>
  <si>
    <t xml:space="preserve">Nota:  Los Costos de Cierre parcial representan una fracción del costo total de proyecto, el cual puede estar compuesto de varias fases, obras o unidades; una vez terminados se entregan a Comisión Federal de 
             </t>
  </si>
  <si>
    <t>Electricidad para que las haga entrar en operación, independientemente de que aún quedan obras por culminar del mismo proyecto.</t>
  </si>
  <si>
    <r>
      <t xml:space="preserve">CG Los Azufres II y Campo Geotérmico </t>
    </r>
    <r>
      <rPr>
        <vertAlign val="superscript"/>
        <sz val="8"/>
        <rFont val="Soberana Sans"/>
        <family val="3"/>
      </rPr>
      <t>2/</t>
    </r>
  </si>
  <si>
    <r>
      <t xml:space="preserve">CH Manuel Moreno Torres (2a. Etapa) </t>
    </r>
    <r>
      <rPr>
        <vertAlign val="superscript"/>
        <sz val="8"/>
        <rFont val="Soberana Sans"/>
        <family val="3"/>
      </rPr>
      <t>2/</t>
    </r>
  </si>
  <si>
    <r>
      <t xml:space="preserve">LT 408 Naco-Nogales - Área Noroeste </t>
    </r>
    <r>
      <rPr>
        <vertAlign val="superscript"/>
        <sz val="8"/>
        <rFont val="Soberana Sans"/>
        <family val="3"/>
      </rPr>
      <t>2/</t>
    </r>
  </si>
  <si>
    <r>
      <t xml:space="preserve">LT Manuel Moreno Torres Red Asociada (2a. Etapa) </t>
    </r>
    <r>
      <rPr>
        <vertAlign val="superscript"/>
        <sz val="8"/>
        <rFont val="Soberana Sans"/>
        <family val="3"/>
      </rPr>
      <t>2/</t>
    </r>
  </si>
  <si>
    <r>
      <t xml:space="preserve">LT 411 Sistema Nacional </t>
    </r>
    <r>
      <rPr>
        <vertAlign val="superscript"/>
        <sz val="8"/>
        <rFont val="Soberana Sans"/>
        <family val="3"/>
      </rPr>
      <t>2/</t>
    </r>
  </si>
  <si>
    <r>
      <t xml:space="preserve">SE 402 Oriental - Peninsular </t>
    </r>
    <r>
      <rPr>
        <vertAlign val="superscript"/>
        <sz val="8"/>
        <rFont val="Soberana Sans"/>
        <family val="3"/>
      </rPr>
      <t>2/</t>
    </r>
  </si>
  <si>
    <r>
      <t xml:space="preserve">CC El Sauz conversión de TG a CC </t>
    </r>
    <r>
      <rPr>
        <vertAlign val="superscript"/>
        <sz val="8"/>
        <rFont val="Soberana Sans"/>
        <family val="3"/>
      </rPr>
      <t>2/</t>
    </r>
  </si>
  <si>
    <r>
      <t xml:space="preserve">LT 502 Oriental - Norte </t>
    </r>
    <r>
      <rPr>
        <vertAlign val="superscript"/>
        <sz val="8"/>
        <rFont val="Soberana Sans"/>
        <family val="3"/>
      </rPr>
      <t>2/</t>
    </r>
  </si>
  <si>
    <r>
      <t xml:space="preserve">LT 506 Saltillo-Cañada </t>
    </r>
    <r>
      <rPr>
        <vertAlign val="superscript"/>
        <sz val="8"/>
        <rFont val="Soberana Sans"/>
        <family val="3"/>
      </rPr>
      <t>2/</t>
    </r>
  </si>
  <si>
    <r>
      <t xml:space="preserve">LT Red Asociada de la Central Río Bravo III </t>
    </r>
    <r>
      <rPr>
        <vertAlign val="superscript"/>
        <sz val="8"/>
        <rFont val="Soberana Sans"/>
        <family val="3"/>
      </rPr>
      <t>2/</t>
    </r>
  </si>
  <si>
    <r>
      <t xml:space="preserve">SE 413 Noroeste - Occidental </t>
    </r>
    <r>
      <rPr>
        <vertAlign val="superscript"/>
        <sz val="8"/>
        <rFont val="Soberana Sans"/>
        <family val="3"/>
      </rPr>
      <t>2/</t>
    </r>
  </si>
  <si>
    <r>
      <t xml:space="preserve">SE 504 Norte - Occidental </t>
    </r>
    <r>
      <rPr>
        <vertAlign val="superscript"/>
        <sz val="8"/>
        <rFont val="Soberana Sans"/>
        <family val="3"/>
      </rPr>
      <t>2/</t>
    </r>
  </si>
  <si>
    <r>
      <t xml:space="preserve">LT 610 Transmisión Noroeste - Norte </t>
    </r>
    <r>
      <rPr>
        <vertAlign val="superscript"/>
        <sz val="8"/>
        <rFont val="Soberana Sans"/>
        <family val="3"/>
      </rPr>
      <t>2/</t>
    </r>
  </si>
  <si>
    <r>
      <t xml:space="preserve">LT 612 SubTransmisión Norte - Noreste </t>
    </r>
    <r>
      <rPr>
        <vertAlign val="superscript"/>
        <sz val="8"/>
        <rFont val="Soberana Sans"/>
        <family val="3"/>
      </rPr>
      <t>2/</t>
    </r>
  </si>
  <si>
    <r>
      <t xml:space="preserve">LT 613 SubTransmisión Occidental </t>
    </r>
    <r>
      <rPr>
        <vertAlign val="superscript"/>
        <sz val="8"/>
        <rFont val="Soberana Sans"/>
        <family val="3"/>
      </rPr>
      <t>2/</t>
    </r>
  </si>
  <si>
    <r>
      <t xml:space="preserve">LT 614 SubTransmisión Oriental </t>
    </r>
    <r>
      <rPr>
        <vertAlign val="superscript"/>
        <sz val="8"/>
        <rFont val="Soberana Sans"/>
        <family val="3"/>
      </rPr>
      <t>2/</t>
    </r>
  </si>
  <si>
    <r>
      <t xml:space="preserve">SE 607 Sistema Bajío - Oriental </t>
    </r>
    <r>
      <rPr>
        <vertAlign val="superscript"/>
        <sz val="8"/>
        <rFont val="Soberana Sans"/>
        <family val="3"/>
      </rPr>
      <t>2/</t>
    </r>
  </si>
  <si>
    <r>
      <t xml:space="preserve">SUV Suministro de vapor a las Centrales de Cerro Prieto </t>
    </r>
    <r>
      <rPr>
        <vertAlign val="superscript"/>
        <sz val="8"/>
        <rFont val="Soberana Sans"/>
        <family val="3"/>
      </rPr>
      <t>2/</t>
    </r>
  </si>
  <si>
    <r>
      <t xml:space="preserve">CH El Cajón </t>
    </r>
    <r>
      <rPr>
        <vertAlign val="superscript"/>
        <sz val="8"/>
        <rFont val="Soberana Sans"/>
        <family val="3"/>
      </rPr>
      <t>2/</t>
    </r>
  </si>
  <si>
    <r>
      <t xml:space="preserve">LT Red de Transmisión Asociada a Altamira V </t>
    </r>
    <r>
      <rPr>
        <vertAlign val="superscript"/>
        <sz val="8"/>
        <rFont val="Soberana Sans"/>
        <family val="3"/>
      </rPr>
      <t>2/</t>
    </r>
  </si>
  <si>
    <r>
      <t xml:space="preserve">LT 707 Enlace Norte-Sur </t>
    </r>
    <r>
      <rPr>
        <vertAlign val="superscript"/>
        <sz val="8"/>
        <rFont val="Soberana Sans"/>
        <family val="3"/>
      </rPr>
      <t>2/</t>
    </r>
  </si>
  <si>
    <r>
      <t xml:space="preserve">RM Carbón II </t>
    </r>
    <r>
      <rPr>
        <vertAlign val="superscript"/>
        <sz val="8"/>
        <rFont val="Soberana Sans"/>
        <family val="3"/>
      </rPr>
      <t>2/</t>
    </r>
  </si>
  <si>
    <r>
      <t xml:space="preserve">RM Gomez Palacio </t>
    </r>
    <r>
      <rPr>
        <vertAlign val="superscript"/>
        <sz val="8"/>
        <rFont val="Soberana Sans"/>
        <family val="3"/>
      </rPr>
      <t>2/</t>
    </r>
  </si>
  <si>
    <r>
      <t xml:space="preserve">RM Tuxpango </t>
    </r>
    <r>
      <rPr>
        <vertAlign val="superscript"/>
        <sz val="8"/>
        <rFont val="Soberana Sans"/>
        <family val="3"/>
      </rPr>
      <t>2/</t>
    </r>
  </si>
  <si>
    <r>
      <t xml:space="preserve">RM CT Carbón II Unidades 2 y 4 </t>
    </r>
    <r>
      <rPr>
        <vertAlign val="superscript"/>
        <sz val="8"/>
        <rFont val="Soberana Sans"/>
        <family val="3"/>
      </rPr>
      <t>2/</t>
    </r>
  </si>
  <si>
    <r>
      <t xml:space="preserve">CCC  Pacífico </t>
    </r>
    <r>
      <rPr>
        <vertAlign val="superscript"/>
        <sz val="8"/>
        <rFont val="Soberana Sans"/>
        <family val="3"/>
      </rPr>
      <t>2/</t>
    </r>
  </si>
  <si>
    <r>
      <t xml:space="preserve">CC CC Repotenciación CT Manzanillo I U-1 y 2 </t>
    </r>
    <r>
      <rPr>
        <vertAlign val="superscript"/>
        <sz val="8"/>
        <rFont val="Soberana Sans"/>
        <family val="3"/>
      </rPr>
      <t>2/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</si>
</sst>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,##0.0"/>
    <numFmt numFmtId="167" formatCode="#,##0.0_;"/>
  </numFmts>
  <fonts count="50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vertAlign val="superscript"/>
      <sz val="10"/>
      <name val="Soberana Sans"/>
      <family val="3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7" fontId="3" fillId="0" borderId="0" xfId="0" applyNumberFormat="1" applyFont="1" applyFill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 quotePrefix="1">
      <alignment horizontal="center" vertical="top"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37" fontId="9" fillId="0" borderId="15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166" fontId="9" fillId="0" borderId="16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166" fontId="9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/>
    </xf>
    <xf numFmtId="49" fontId="49" fillId="34" borderId="19" xfId="0" applyNumberFormat="1" applyFont="1" applyFill="1" applyBorder="1" applyAlignment="1">
      <alignment horizontal="center" vertical="center"/>
    </xf>
    <xf numFmtId="49" fontId="49" fillId="34" borderId="20" xfId="0" applyNumberFormat="1" applyFont="1" applyFill="1" applyBorder="1" applyAlignment="1">
      <alignment horizontal="center" vertical="center"/>
    </xf>
    <xf numFmtId="49" fontId="49" fillId="34" borderId="18" xfId="0" applyNumberFormat="1" applyFont="1" applyFill="1" applyBorder="1" applyAlignment="1">
      <alignment horizontal="center" vertical="center"/>
    </xf>
    <xf numFmtId="49" fontId="49" fillId="34" borderId="19" xfId="0" applyNumberFormat="1" applyFont="1" applyFill="1" applyBorder="1" applyAlignment="1">
      <alignment horizontal="centerContinuous" vertical="center"/>
    </xf>
    <xf numFmtId="49" fontId="49" fillId="34" borderId="21" xfId="0" applyNumberFormat="1" applyFont="1" applyFill="1" applyBorder="1" applyAlignment="1">
      <alignment horizontal="centerContinuous" vertical="center"/>
    </xf>
    <xf numFmtId="49" fontId="49" fillId="34" borderId="22" xfId="0" applyNumberFormat="1" applyFont="1" applyFill="1" applyBorder="1" applyAlignment="1">
      <alignment horizontal="centerContinuous" vertical="center"/>
    </xf>
    <xf numFmtId="49" fontId="49" fillId="34" borderId="23" xfId="0" applyNumberFormat="1" applyFont="1" applyFill="1" applyBorder="1" applyAlignment="1">
      <alignment horizontal="centerContinuous" vertical="center"/>
    </xf>
    <xf numFmtId="49" fontId="49" fillId="34" borderId="15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/>
    </xf>
    <xf numFmtId="49" fontId="49" fillId="34" borderId="0" xfId="0" applyNumberFormat="1" applyFont="1" applyFill="1" applyBorder="1" applyAlignment="1">
      <alignment horizontal="center" vertical="center"/>
    </xf>
    <xf numFmtId="49" fontId="49" fillId="34" borderId="21" xfId="0" applyNumberFormat="1" applyFont="1" applyFill="1" applyBorder="1" applyAlignment="1">
      <alignment horizontal="center" vertical="center"/>
    </xf>
    <xf numFmtId="49" fontId="49" fillId="34" borderId="24" xfId="0" applyNumberFormat="1" applyFont="1" applyFill="1" applyBorder="1" applyAlignment="1">
      <alignment horizontal="center" vertical="center"/>
    </xf>
    <xf numFmtId="49" fontId="49" fillId="34" borderId="25" xfId="0" applyNumberFormat="1" applyFont="1" applyFill="1" applyBorder="1" applyAlignment="1">
      <alignment horizontal="centerContinuous" vertical="center"/>
    </xf>
    <xf numFmtId="49" fontId="49" fillId="34" borderId="17" xfId="0" applyNumberFormat="1" applyFont="1" applyFill="1" applyBorder="1" applyAlignment="1">
      <alignment horizontal="centerContinuous" vertical="center"/>
    </xf>
    <xf numFmtId="49" fontId="9" fillId="0" borderId="17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11" fillId="0" borderId="12" xfId="0" applyNumberFormat="1" applyFont="1" applyFill="1" applyBorder="1" applyAlignment="1">
      <alignment/>
    </xf>
    <xf numFmtId="167" fontId="11" fillId="0" borderId="13" xfId="0" applyNumberFormat="1" applyFont="1" applyFill="1" applyBorder="1" applyAlignment="1">
      <alignment/>
    </xf>
    <xf numFmtId="167" fontId="12" fillId="0" borderId="12" xfId="0" applyNumberFormat="1" applyFont="1" applyFill="1" applyBorder="1" applyAlignment="1">
      <alignment/>
    </xf>
    <xf numFmtId="167" fontId="12" fillId="0" borderId="12" xfId="0" applyNumberFormat="1" applyFont="1" applyFill="1" applyBorder="1" applyAlignment="1" quotePrefix="1">
      <alignment/>
    </xf>
    <xf numFmtId="167" fontId="12" fillId="0" borderId="13" xfId="0" applyNumberFormat="1" applyFont="1" applyFill="1" applyBorder="1" applyAlignment="1">
      <alignment/>
    </xf>
    <xf numFmtId="167" fontId="12" fillId="0" borderId="15" xfId="0" applyNumberFormat="1" applyFont="1" applyFill="1" applyBorder="1" applyAlignment="1">
      <alignment/>
    </xf>
    <xf numFmtId="167" fontId="12" fillId="0" borderId="15" xfId="0" applyNumberFormat="1" applyFont="1" applyFill="1" applyBorder="1" applyAlignment="1" quotePrefix="1">
      <alignment/>
    </xf>
    <xf numFmtId="167" fontId="12" fillId="0" borderId="16" xfId="0" applyNumberFormat="1" applyFont="1" applyFill="1" applyBorder="1" applyAlignment="1">
      <alignment/>
    </xf>
    <xf numFmtId="167" fontId="12" fillId="0" borderId="16" xfId="0" applyNumberFormat="1" applyFont="1" applyFill="1" applyBorder="1" applyAlignment="1" quotePrefix="1">
      <alignment/>
    </xf>
    <xf numFmtId="167" fontId="12" fillId="0" borderId="15" xfId="0" applyNumberFormat="1" applyFont="1" applyFill="1" applyBorder="1" applyAlignment="1">
      <alignment vertical="center"/>
    </xf>
    <xf numFmtId="167" fontId="9" fillId="0" borderId="15" xfId="0" applyNumberFormat="1" applyFont="1" applyBorder="1" applyAlignment="1">
      <alignment/>
    </xf>
    <xf numFmtId="167" fontId="9" fillId="0" borderId="16" xfId="0" applyNumberFormat="1" applyFont="1" applyBorder="1" applyAlignment="1">
      <alignment/>
    </xf>
    <xf numFmtId="167" fontId="10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3"/>
  <sheetViews>
    <sheetView showGridLines="0" showZeros="0" tabSelected="1" showOutlineSymbols="0" zoomScale="130" zoomScaleNormal="130" zoomScaleSheetLayoutView="100" workbookViewId="0" topLeftCell="A190">
      <selection activeCell="B237" sqref="B237:M237"/>
    </sheetView>
  </sheetViews>
  <sheetFormatPr defaultColWidth="0" defaultRowHeight="23.25"/>
  <cols>
    <col min="1" max="1" width="0.453125" style="3" customWidth="1"/>
    <col min="2" max="2" width="2.76953125" style="3" customWidth="1"/>
    <col min="3" max="3" width="0.453125" style="3" customWidth="1"/>
    <col min="4" max="4" width="22.0703125" style="3" customWidth="1"/>
    <col min="5" max="5" width="5.1484375" style="3" customWidth="1"/>
    <col min="6" max="6" width="5.23046875" style="3" customWidth="1"/>
    <col min="7" max="7" width="4.69140625" style="3" customWidth="1"/>
    <col min="8" max="8" width="5.1484375" style="3" customWidth="1"/>
    <col min="9" max="9" width="3.76953125" style="3" customWidth="1"/>
    <col min="10" max="10" width="4.5390625" style="3" customWidth="1"/>
    <col min="11" max="11" width="5.30859375" style="3" customWidth="1"/>
    <col min="12" max="12" width="6.23046875" style="3" customWidth="1"/>
    <col min="13" max="13" width="5.0703125" style="3" customWidth="1"/>
    <col min="14" max="14" width="0.84375" style="3" customWidth="1"/>
    <col min="15" max="16" width="0" style="3" hidden="1" customWidth="1"/>
    <col min="17" max="16384" width="11.0703125" style="3" hidden="1" customWidth="1"/>
  </cols>
  <sheetData>
    <row r="1" spans="1:14" s="11" customFormat="1" ht="6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</row>
    <row r="2" spans="1:14" s="11" customFormat="1" ht="12" customHeight="1">
      <c r="A2" s="2"/>
      <c r="B2" s="13" t="s">
        <v>146</v>
      </c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0"/>
    </row>
    <row r="3" spans="1:14" s="11" customFormat="1" ht="12" customHeight="1">
      <c r="A3" s="2"/>
      <c r="B3" s="15" t="s">
        <v>20</v>
      </c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0"/>
    </row>
    <row r="4" spans="1:14" s="11" customFormat="1" ht="12" customHeight="1">
      <c r="A4" s="2"/>
      <c r="B4" s="15" t="s">
        <v>221</v>
      </c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0"/>
    </row>
    <row r="5" spans="1:14" s="11" customFormat="1" ht="12" customHeight="1">
      <c r="A5" s="2"/>
      <c r="B5" s="15" t="s">
        <v>147</v>
      </c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  <c r="N5" s="10"/>
    </row>
    <row r="6" spans="1:14" s="11" customFormat="1" ht="5.25" customHeight="1">
      <c r="A6" s="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</row>
    <row r="7" spans="1:14" s="11" customFormat="1" ht="12" customHeight="1">
      <c r="A7" s="2"/>
      <c r="B7" s="54"/>
      <c r="C7" s="55"/>
      <c r="D7" s="56"/>
      <c r="E7" s="57" t="s">
        <v>1</v>
      </c>
      <c r="F7" s="58" t="s">
        <v>22</v>
      </c>
      <c r="G7" s="59"/>
      <c r="H7" s="60"/>
      <c r="I7" s="58" t="s">
        <v>2</v>
      </c>
      <c r="J7" s="59"/>
      <c r="K7" s="60"/>
      <c r="L7" s="58" t="s">
        <v>3</v>
      </c>
      <c r="M7" s="60"/>
      <c r="N7" s="12"/>
    </row>
    <row r="8" spans="1:14" s="11" customFormat="1" ht="12" customHeight="1">
      <c r="A8" s="2"/>
      <c r="B8" s="61" t="s">
        <v>4</v>
      </c>
      <c r="C8" s="62"/>
      <c r="D8" s="63" t="s">
        <v>5</v>
      </c>
      <c r="E8" s="61" t="s">
        <v>21</v>
      </c>
      <c r="F8" s="64" t="s">
        <v>148</v>
      </c>
      <c r="G8" s="65" t="s">
        <v>149</v>
      </c>
      <c r="H8" s="61" t="s">
        <v>6</v>
      </c>
      <c r="I8" s="64" t="s">
        <v>7</v>
      </c>
      <c r="J8" s="65" t="s">
        <v>8</v>
      </c>
      <c r="K8" s="61" t="s">
        <v>6</v>
      </c>
      <c r="L8" s="61" t="s">
        <v>9</v>
      </c>
      <c r="M8" s="61" t="s">
        <v>10</v>
      </c>
      <c r="N8" s="12"/>
    </row>
    <row r="9" spans="1:14" s="11" customFormat="1" ht="12" customHeight="1">
      <c r="A9" s="1"/>
      <c r="B9" s="66"/>
      <c r="C9" s="66"/>
      <c r="D9" s="67"/>
      <c r="E9" s="64" t="s">
        <v>11</v>
      </c>
      <c r="F9" s="64" t="s">
        <v>12</v>
      </c>
      <c r="G9" s="64" t="s">
        <v>13</v>
      </c>
      <c r="H9" s="65" t="s">
        <v>14</v>
      </c>
      <c r="I9" s="64" t="s">
        <v>15</v>
      </c>
      <c r="J9" s="64" t="s">
        <v>16</v>
      </c>
      <c r="K9" s="64" t="s">
        <v>17</v>
      </c>
      <c r="L9" s="65" t="s">
        <v>18</v>
      </c>
      <c r="M9" s="65" t="s">
        <v>19</v>
      </c>
      <c r="N9" s="12"/>
    </row>
    <row r="10" spans="1:14" s="11" customFormat="1" ht="7.5" customHeight="1">
      <c r="A10" s="2"/>
      <c r="B10" s="5"/>
      <c r="C10" s="6"/>
      <c r="D10" s="7"/>
      <c r="E10" s="8"/>
      <c r="F10" s="8"/>
      <c r="G10" s="8"/>
      <c r="H10" s="8"/>
      <c r="I10" s="8"/>
      <c r="J10" s="8"/>
      <c r="K10" s="8"/>
      <c r="L10" s="8"/>
      <c r="M10" s="9"/>
      <c r="N10" s="12"/>
    </row>
    <row r="11" spans="1:14" s="11" customFormat="1" ht="12" customHeight="1">
      <c r="A11" s="2"/>
      <c r="B11" s="17"/>
      <c r="C11" s="18"/>
      <c r="D11" s="19" t="s">
        <v>142</v>
      </c>
      <c r="E11" s="76">
        <f>+E13+E199</f>
        <v>293678.6799286708</v>
      </c>
      <c r="F11" s="76">
        <f>+F13+F199</f>
        <v>159049.9865198135</v>
      </c>
      <c r="G11" s="76">
        <f>+G13+G199</f>
        <v>18160.85948432346</v>
      </c>
      <c r="H11" s="76">
        <f>SUM(F11:G11)</f>
        <v>177210.84600413695</v>
      </c>
      <c r="I11" s="76">
        <v>0</v>
      </c>
      <c r="J11" s="76">
        <f>+J13+J199</f>
        <v>18615.70137022381</v>
      </c>
      <c r="K11" s="76">
        <f>+I11+J11</f>
        <v>18615.70137022381</v>
      </c>
      <c r="L11" s="76">
        <f>E11-H11-K11</f>
        <v>97852.13255431005</v>
      </c>
      <c r="M11" s="77">
        <f>K11+L11</f>
        <v>116467.83392453386</v>
      </c>
      <c r="N11" s="12"/>
    </row>
    <row r="12" spans="1:14" s="11" customFormat="1" ht="12" customHeight="1">
      <c r="A12" s="2"/>
      <c r="B12" s="17"/>
      <c r="C12" s="18"/>
      <c r="D12" s="20"/>
      <c r="E12" s="76"/>
      <c r="F12" s="76"/>
      <c r="G12" s="76"/>
      <c r="H12" s="76">
        <f>SUM(F12:G12)</f>
        <v>0</v>
      </c>
      <c r="I12" s="76"/>
      <c r="J12" s="76"/>
      <c r="K12" s="76"/>
      <c r="L12" s="76"/>
      <c r="M12" s="77"/>
      <c r="N12" s="12"/>
    </row>
    <row r="13" spans="1:14" s="11" customFormat="1" ht="12" customHeight="1">
      <c r="A13" s="2"/>
      <c r="B13" s="21"/>
      <c r="C13" s="18"/>
      <c r="D13" s="22" t="s">
        <v>143</v>
      </c>
      <c r="E13" s="76">
        <f>SUM(E15:E197)</f>
        <v>234463.60607637337</v>
      </c>
      <c r="F13" s="76">
        <f>SUM(F15:F197)</f>
        <v>143555.7799167718</v>
      </c>
      <c r="G13" s="76">
        <f>SUM(G15:G197)</f>
        <v>12692.69034249321</v>
      </c>
      <c r="H13" s="76">
        <f>SUM(F13:G13)</f>
        <v>156248.470259265</v>
      </c>
      <c r="I13" s="76">
        <v>0</v>
      </c>
      <c r="J13" s="76">
        <f>SUM(J15:J197)</f>
        <v>12887.163816654871</v>
      </c>
      <c r="K13" s="76">
        <f aca="true" t="shared" si="0" ref="K13:K76">+I13+J13</f>
        <v>12887.163816654871</v>
      </c>
      <c r="L13" s="76">
        <f aca="true" t="shared" si="1" ref="L13:L76">E13-H13-K13</f>
        <v>65327.97200045348</v>
      </c>
      <c r="M13" s="77">
        <f aca="true" t="shared" si="2" ref="M13:M76">K13+L13</f>
        <v>78215.13581710836</v>
      </c>
      <c r="N13" s="12"/>
    </row>
    <row r="14" spans="1:14" s="11" customFormat="1" ht="12" customHeight="1">
      <c r="A14" s="2"/>
      <c r="B14" s="23"/>
      <c r="C14" s="18"/>
      <c r="D14" s="24"/>
      <c r="E14" s="78"/>
      <c r="F14" s="78"/>
      <c r="G14" s="79"/>
      <c r="H14" s="78">
        <f aca="true" t="shared" si="3" ref="H14:H77">SUM(F14:G14)</f>
        <v>0</v>
      </c>
      <c r="I14" s="78"/>
      <c r="J14" s="78"/>
      <c r="K14" s="78">
        <f t="shared" si="0"/>
        <v>0</v>
      </c>
      <c r="L14" s="78">
        <f t="shared" si="1"/>
        <v>0</v>
      </c>
      <c r="M14" s="80">
        <f t="shared" si="2"/>
        <v>0</v>
      </c>
      <c r="N14" s="12"/>
    </row>
    <row r="15" spans="1:14" s="11" customFormat="1" ht="12" customHeight="1">
      <c r="A15" s="2"/>
      <c r="B15" s="25">
        <v>1</v>
      </c>
      <c r="C15" s="26"/>
      <c r="D15" s="27" t="s">
        <v>23</v>
      </c>
      <c r="E15" s="81">
        <v>1778.0508839999998</v>
      </c>
      <c r="F15" s="81">
        <v>1688.817975</v>
      </c>
      <c r="G15" s="81">
        <v>89.23290899999999</v>
      </c>
      <c r="H15" s="81">
        <f t="shared" si="3"/>
        <v>1778.050884</v>
      </c>
      <c r="I15" s="81">
        <v>0</v>
      </c>
      <c r="J15" s="81">
        <v>0</v>
      </c>
      <c r="K15" s="81">
        <f t="shared" si="0"/>
        <v>0</v>
      </c>
      <c r="L15" s="81">
        <f t="shared" si="1"/>
        <v>-2.2737367544323206E-13</v>
      </c>
      <c r="M15" s="81">
        <f t="shared" si="2"/>
        <v>-2.2737367544323206E-13</v>
      </c>
      <c r="N15" s="12"/>
    </row>
    <row r="16" spans="1:14" s="11" customFormat="1" ht="12" customHeight="1">
      <c r="A16" s="2"/>
      <c r="B16" s="25">
        <v>2</v>
      </c>
      <c r="C16" s="26"/>
      <c r="D16" s="27" t="s">
        <v>150</v>
      </c>
      <c r="E16" s="81">
        <v>4772.497524434503</v>
      </c>
      <c r="F16" s="81">
        <v>4521.334307942685</v>
      </c>
      <c r="G16" s="81">
        <v>49.867949362844996</v>
      </c>
      <c r="H16" s="81">
        <f t="shared" si="3"/>
        <v>4571.20225730553</v>
      </c>
      <c r="I16" s="81">
        <v>0</v>
      </c>
      <c r="J16" s="81">
        <v>201.29526712897498</v>
      </c>
      <c r="K16" s="81">
        <f t="shared" si="0"/>
        <v>201.29526712897498</v>
      </c>
      <c r="L16" s="81">
        <f t="shared" si="1"/>
        <v>-1.8474111129762605E-12</v>
      </c>
      <c r="M16" s="81">
        <f t="shared" si="2"/>
        <v>201.29526712897314</v>
      </c>
      <c r="N16" s="12"/>
    </row>
    <row r="17" spans="1:14" s="11" customFormat="1" ht="12" customHeight="1">
      <c r="A17" s="2"/>
      <c r="B17" s="25">
        <v>3</v>
      </c>
      <c r="C17" s="26"/>
      <c r="D17" s="27" t="s">
        <v>24</v>
      </c>
      <c r="E17" s="81">
        <v>472.60862638084916</v>
      </c>
      <c r="F17" s="81">
        <v>472.6086263808493</v>
      </c>
      <c r="G17" s="81">
        <v>0</v>
      </c>
      <c r="H17" s="81">
        <f t="shared" si="3"/>
        <v>472.6086263808493</v>
      </c>
      <c r="I17" s="81">
        <v>0</v>
      </c>
      <c r="J17" s="81">
        <v>0</v>
      </c>
      <c r="K17" s="81">
        <f t="shared" si="0"/>
        <v>0</v>
      </c>
      <c r="L17" s="81">
        <f t="shared" si="1"/>
        <v>-1.1368683772161603E-13</v>
      </c>
      <c r="M17" s="81">
        <f t="shared" si="2"/>
        <v>-1.1368683772161603E-13</v>
      </c>
      <c r="N17" s="12"/>
    </row>
    <row r="18" spans="1:14" s="11" customFormat="1" ht="12" customHeight="1">
      <c r="A18" s="2"/>
      <c r="B18" s="28">
        <v>4</v>
      </c>
      <c r="C18" s="26"/>
      <c r="D18" s="27" t="s">
        <v>141</v>
      </c>
      <c r="E18" s="81">
        <v>4959.65823029601</v>
      </c>
      <c r="F18" s="81">
        <v>4959.658230296009</v>
      </c>
      <c r="G18" s="81">
        <v>0</v>
      </c>
      <c r="H18" s="81">
        <f t="shared" si="3"/>
        <v>4959.658230296009</v>
      </c>
      <c r="I18" s="81">
        <v>0</v>
      </c>
      <c r="J18" s="81">
        <v>0</v>
      </c>
      <c r="K18" s="81">
        <f t="shared" si="0"/>
        <v>0</v>
      </c>
      <c r="L18" s="81">
        <f t="shared" si="1"/>
        <v>9.094947017729282E-13</v>
      </c>
      <c r="M18" s="81">
        <f t="shared" si="2"/>
        <v>9.094947017729282E-13</v>
      </c>
      <c r="N18" s="12"/>
    </row>
    <row r="19" spans="1:14" s="11" customFormat="1" ht="12" customHeight="1">
      <c r="A19" s="2"/>
      <c r="B19" s="28">
        <v>5</v>
      </c>
      <c r="C19" s="26"/>
      <c r="D19" s="27" t="s">
        <v>25</v>
      </c>
      <c r="E19" s="81">
        <v>1053.169429725</v>
      </c>
      <c r="F19" s="81">
        <v>1053.1694297249999</v>
      </c>
      <c r="G19" s="81">
        <v>0</v>
      </c>
      <c r="H19" s="81">
        <f t="shared" si="3"/>
        <v>1053.1694297249999</v>
      </c>
      <c r="I19" s="81">
        <v>0</v>
      </c>
      <c r="J19" s="81">
        <v>0</v>
      </c>
      <c r="K19" s="81">
        <f t="shared" si="0"/>
        <v>0</v>
      </c>
      <c r="L19" s="81">
        <f t="shared" si="1"/>
        <v>2.2737367544323206E-13</v>
      </c>
      <c r="M19" s="81">
        <f t="shared" si="2"/>
        <v>2.2737367544323206E-13</v>
      </c>
      <c r="N19" s="12"/>
    </row>
    <row r="20" spans="1:14" s="11" customFormat="1" ht="12" customHeight="1">
      <c r="A20" s="2"/>
      <c r="B20" s="28">
        <v>6</v>
      </c>
      <c r="C20" s="26"/>
      <c r="D20" s="27" t="s">
        <v>26</v>
      </c>
      <c r="E20" s="81">
        <v>5297.07885122868</v>
      </c>
      <c r="F20" s="81">
        <v>3046.0332366166194</v>
      </c>
      <c r="G20" s="81">
        <v>0</v>
      </c>
      <c r="H20" s="81">
        <f t="shared" si="3"/>
        <v>3046.0332366166194</v>
      </c>
      <c r="I20" s="81">
        <v>0</v>
      </c>
      <c r="J20" s="81">
        <v>2251.04561461206</v>
      </c>
      <c r="K20" s="81">
        <f t="shared" si="0"/>
        <v>2251.04561461206</v>
      </c>
      <c r="L20" s="81">
        <f t="shared" si="1"/>
        <v>0</v>
      </c>
      <c r="M20" s="81">
        <f t="shared" si="2"/>
        <v>2251.04561461206</v>
      </c>
      <c r="N20" s="12"/>
    </row>
    <row r="21" spans="1:14" s="11" customFormat="1" ht="12" customHeight="1">
      <c r="A21" s="2"/>
      <c r="B21" s="28">
        <v>7</v>
      </c>
      <c r="C21" s="26"/>
      <c r="D21" s="27" t="s">
        <v>27</v>
      </c>
      <c r="E21" s="81">
        <v>12065.539447618243</v>
      </c>
      <c r="F21" s="81">
        <v>10369.261868470727</v>
      </c>
      <c r="G21" s="81">
        <v>322.42429723418996</v>
      </c>
      <c r="H21" s="81">
        <f t="shared" si="3"/>
        <v>10691.686165704918</v>
      </c>
      <c r="I21" s="81">
        <v>0</v>
      </c>
      <c r="J21" s="81">
        <v>364.7463876415349</v>
      </c>
      <c r="K21" s="81">
        <f t="shared" si="0"/>
        <v>364.7463876415349</v>
      </c>
      <c r="L21" s="81">
        <f t="shared" si="1"/>
        <v>1009.1068942717902</v>
      </c>
      <c r="M21" s="81">
        <f t="shared" si="2"/>
        <v>1373.8532819133252</v>
      </c>
      <c r="N21" s="12"/>
    </row>
    <row r="22" spans="1:14" s="11" customFormat="1" ht="12" customHeight="1">
      <c r="A22" s="2"/>
      <c r="B22" s="28">
        <v>9</v>
      </c>
      <c r="C22" s="26"/>
      <c r="D22" s="27" t="s">
        <v>28</v>
      </c>
      <c r="E22" s="81">
        <v>1720.9755985994998</v>
      </c>
      <c r="F22" s="81">
        <v>1720.9755985994998</v>
      </c>
      <c r="G22" s="81">
        <v>0</v>
      </c>
      <c r="H22" s="81">
        <f t="shared" si="3"/>
        <v>1720.9755985994998</v>
      </c>
      <c r="I22" s="81">
        <v>0</v>
      </c>
      <c r="J22" s="81">
        <v>0</v>
      </c>
      <c r="K22" s="81">
        <f t="shared" si="0"/>
        <v>0</v>
      </c>
      <c r="L22" s="81">
        <f t="shared" si="1"/>
        <v>0</v>
      </c>
      <c r="M22" s="81">
        <f t="shared" si="2"/>
        <v>0</v>
      </c>
      <c r="N22" s="12"/>
    </row>
    <row r="23" spans="1:14" s="11" customFormat="1" ht="12" customHeight="1">
      <c r="A23" s="2"/>
      <c r="B23" s="28">
        <v>10</v>
      </c>
      <c r="C23" s="26"/>
      <c r="D23" s="27" t="s">
        <v>151</v>
      </c>
      <c r="E23" s="81">
        <v>2257.83699331992</v>
      </c>
      <c r="F23" s="81">
        <v>2111.4213670395</v>
      </c>
      <c r="G23" s="81">
        <v>146.41562628041999</v>
      </c>
      <c r="H23" s="81">
        <f t="shared" si="3"/>
        <v>2257.83699331992</v>
      </c>
      <c r="I23" s="81">
        <v>0</v>
      </c>
      <c r="J23" s="81">
        <v>0</v>
      </c>
      <c r="K23" s="81">
        <f t="shared" si="0"/>
        <v>0</v>
      </c>
      <c r="L23" s="81">
        <f t="shared" si="1"/>
        <v>0</v>
      </c>
      <c r="M23" s="81">
        <f t="shared" si="2"/>
        <v>0</v>
      </c>
      <c r="N23" s="12"/>
    </row>
    <row r="24" spans="1:14" s="11" customFormat="1" ht="12" customHeight="1">
      <c r="A24" s="2"/>
      <c r="B24" s="28">
        <v>11</v>
      </c>
      <c r="C24" s="26"/>
      <c r="D24" s="27" t="s">
        <v>29</v>
      </c>
      <c r="E24" s="81">
        <v>1830.9358327732648</v>
      </c>
      <c r="F24" s="81">
        <v>1830.9358327732648</v>
      </c>
      <c r="G24" s="81">
        <v>0</v>
      </c>
      <c r="H24" s="81">
        <f t="shared" si="3"/>
        <v>1830.9358327732648</v>
      </c>
      <c r="I24" s="81">
        <v>0</v>
      </c>
      <c r="J24" s="81">
        <v>0</v>
      </c>
      <c r="K24" s="81">
        <f t="shared" si="0"/>
        <v>0</v>
      </c>
      <c r="L24" s="81">
        <f t="shared" si="1"/>
        <v>0</v>
      </c>
      <c r="M24" s="81">
        <f t="shared" si="2"/>
        <v>0</v>
      </c>
      <c r="N24" s="12"/>
    </row>
    <row r="25" spans="1:14" s="11" customFormat="1" ht="12" customHeight="1">
      <c r="A25" s="2"/>
      <c r="B25" s="28">
        <v>12</v>
      </c>
      <c r="C25" s="26"/>
      <c r="D25" s="27" t="s">
        <v>30</v>
      </c>
      <c r="E25" s="81">
        <v>3014.20145732544</v>
      </c>
      <c r="F25" s="81">
        <v>3014.20145732544</v>
      </c>
      <c r="G25" s="81">
        <v>0</v>
      </c>
      <c r="H25" s="81">
        <f t="shared" si="3"/>
        <v>3014.20145732544</v>
      </c>
      <c r="I25" s="81">
        <v>0</v>
      </c>
      <c r="J25" s="81">
        <v>0</v>
      </c>
      <c r="K25" s="81">
        <f t="shared" si="0"/>
        <v>0</v>
      </c>
      <c r="L25" s="81">
        <f t="shared" si="1"/>
        <v>0</v>
      </c>
      <c r="M25" s="81">
        <f t="shared" si="2"/>
        <v>0</v>
      </c>
      <c r="N25" s="12"/>
    </row>
    <row r="26" spans="1:14" s="11" customFormat="1" ht="12" customHeight="1">
      <c r="A26" s="2"/>
      <c r="B26" s="28">
        <v>13</v>
      </c>
      <c r="C26" s="26"/>
      <c r="D26" s="27" t="s">
        <v>31</v>
      </c>
      <c r="E26" s="81">
        <v>871.6281047084999</v>
      </c>
      <c r="F26" s="81">
        <v>827.5800841424999</v>
      </c>
      <c r="G26" s="81">
        <v>44.04802056599999</v>
      </c>
      <c r="H26" s="81">
        <f t="shared" si="3"/>
        <v>871.6281047084999</v>
      </c>
      <c r="I26" s="81">
        <v>0</v>
      </c>
      <c r="J26" s="81">
        <v>0</v>
      </c>
      <c r="K26" s="81">
        <f t="shared" si="0"/>
        <v>0</v>
      </c>
      <c r="L26" s="81">
        <f t="shared" si="1"/>
        <v>0</v>
      </c>
      <c r="M26" s="81">
        <f t="shared" si="2"/>
        <v>0</v>
      </c>
      <c r="N26" s="12"/>
    </row>
    <row r="27" spans="1:14" s="11" customFormat="1" ht="12" customHeight="1">
      <c r="A27" s="2"/>
      <c r="B27" s="28">
        <v>14</v>
      </c>
      <c r="C27" s="26"/>
      <c r="D27" s="27" t="s">
        <v>152</v>
      </c>
      <c r="E27" s="81">
        <v>580.892725497615</v>
      </c>
      <c r="F27" s="81">
        <v>580.892725497615</v>
      </c>
      <c r="G27" s="81">
        <v>0</v>
      </c>
      <c r="H27" s="81">
        <f t="shared" si="3"/>
        <v>580.892725497615</v>
      </c>
      <c r="I27" s="81">
        <v>0</v>
      </c>
      <c r="J27" s="81">
        <v>0</v>
      </c>
      <c r="K27" s="81">
        <f t="shared" si="0"/>
        <v>0</v>
      </c>
      <c r="L27" s="81">
        <f t="shared" si="1"/>
        <v>0</v>
      </c>
      <c r="M27" s="81">
        <f t="shared" si="2"/>
        <v>0</v>
      </c>
      <c r="N27" s="12"/>
    </row>
    <row r="28" spans="1:14" s="11" customFormat="1" ht="12" customHeight="1">
      <c r="A28" s="2"/>
      <c r="B28" s="28">
        <v>15</v>
      </c>
      <c r="C28" s="26"/>
      <c r="D28" s="27" t="s">
        <v>153</v>
      </c>
      <c r="E28" s="81">
        <v>1081.403506749</v>
      </c>
      <c r="F28" s="81">
        <v>1081.403506749</v>
      </c>
      <c r="G28" s="81">
        <v>0</v>
      </c>
      <c r="H28" s="81">
        <f t="shared" si="3"/>
        <v>1081.403506749</v>
      </c>
      <c r="I28" s="81">
        <v>0</v>
      </c>
      <c r="J28" s="81">
        <v>0</v>
      </c>
      <c r="K28" s="81">
        <f t="shared" si="0"/>
        <v>0</v>
      </c>
      <c r="L28" s="81">
        <f t="shared" si="1"/>
        <v>0</v>
      </c>
      <c r="M28" s="81">
        <f t="shared" si="2"/>
        <v>0</v>
      </c>
      <c r="N28" s="12"/>
    </row>
    <row r="29" spans="1:14" s="11" customFormat="1" ht="12" customHeight="1">
      <c r="A29" s="2"/>
      <c r="B29" s="28">
        <v>16</v>
      </c>
      <c r="C29" s="26"/>
      <c r="D29" s="27" t="s">
        <v>32</v>
      </c>
      <c r="E29" s="81">
        <v>1247.65908338073</v>
      </c>
      <c r="F29" s="81">
        <v>1247.6590833807297</v>
      </c>
      <c r="G29" s="81">
        <v>0</v>
      </c>
      <c r="H29" s="81">
        <f t="shared" si="3"/>
        <v>1247.6590833807297</v>
      </c>
      <c r="I29" s="81">
        <v>0</v>
      </c>
      <c r="J29" s="81">
        <v>0</v>
      </c>
      <c r="K29" s="81">
        <f t="shared" si="0"/>
        <v>0</v>
      </c>
      <c r="L29" s="81">
        <f t="shared" si="1"/>
        <v>2.2737367544323206E-13</v>
      </c>
      <c r="M29" s="81">
        <f t="shared" si="2"/>
        <v>2.2737367544323206E-13</v>
      </c>
      <c r="N29" s="12"/>
    </row>
    <row r="30" spans="1:14" s="11" customFormat="1" ht="12" customHeight="1">
      <c r="A30" s="2"/>
      <c r="B30" s="28">
        <v>17</v>
      </c>
      <c r="C30" s="26"/>
      <c r="D30" s="27" t="s">
        <v>33</v>
      </c>
      <c r="E30" s="81">
        <v>766.4449498443598</v>
      </c>
      <c r="F30" s="81">
        <v>766.4449498443598</v>
      </c>
      <c r="G30" s="81">
        <v>0</v>
      </c>
      <c r="H30" s="81">
        <f t="shared" si="3"/>
        <v>766.4449498443598</v>
      </c>
      <c r="I30" s="81">
        <v>0</v>
      </c>
      <c r="J30" s="81">
        <v>0</v>
      </c>
      <c r="K30" s="81">
        <f t="shared" si="0"/>
        <v>0</v>
      </c>
      <c r="L30" s="81">
        <f t="shared" si="1"/>
        <v>0</v>
      </c>
      <c r="M30" s="81">
        <f t="shared" si="2"/>
        <v>0</v>
      </c>
      <c r="N30" s="12"/>
    </row>
    <row r="31" spans="1:14" s="11" customFormat="1" ht="12" customHeight="1">
      <c r="A31" s="2"/>
      <c r="B31" s="28">
        <v>18</v>
      </c>
      <c r="C31" s="26"/>
      <c r="D31" s="27" t="s">
        <v>34</v>
      </c>
      <c r="E31" s="81">
        <v>708.162024004515</v>
      </c>
      <c r="F31" s="81">
        <v>708.1620240045148</v>
      </c>
      <c r="G31" s="81">
        <v>0</v>
      </c>
      <c r="H31" s="81">
        <f t="shared" si="3"/>
        <v>708.1620240045148</v>
      </c>
      <c r="I31" s="81">
        <v>0</v>
      </c>
      <c r="J31" s="81">
        <v>0</v>
      </c>
      <c r="K31" s="81">
        <f t="shared" si="0"/>
        <v>0</v>
      </c>
      <c r="L31" s="81">
        <f t="shared" si="1"/>
        <v>2.2737367544323206E-13</v>
      </c>
      <c r="M31" s="81">
        <f t="shared" si="2"/>
        <v>2.2737367544323206E-13</v>
      </c>
      <c r="N31" s="12"/>
    </row>
    <row r="32" spans="1:14" s="11" customFormat="1" ht="12" customHeight="1">
      <c r="A32" s="2"/>
      <c r="B32" s="28">
        <v>19</v>
      </c>
      <c r="C32" s="26"/>
      <c r="D32" s="27" t="s">
        <v>35</v>
      </c>
      <c r="E32" s="81">
        <v>476.267603238225</v>
      </c>
      <c r="F32" s="81">
        <v>476.267603238225</v>
      </c>
      <c r="G32" s="81">
        <v>0</v>
      </c>
      <c r="H32" s="81">
        <f t="shared" si="3"/>
        <v>476.267603238225</v>
      </c>
      <c r="I32" s="81">
        <v>0</v>
      </c>
      <c r="J32" s="81">
        <v>0</v>
      </c>
      <c r="K32" s="81">
        <f t="shared" si="0"/>
        <v>0</v>
      </c>
      <c r="L32" s="81">
        <f t="shared" si="1"/>
        <v>0</v>
      </c>
      <c r="M32" s="81">
        <f t="shared" si="2"/>
        <v>0</v>
      </c>
      <c r="N32" s="12"/>
    </row>
    <row r="33" spans="1:14" s="11" customFormat="1" ht="12" customHeight="1">
      <c r="A33" s="2"/>
      <c r="B33" s="28">
        <v>20</v>
      </c>
      <c r="C33" s="26"/>
      <c r="D33" s="27" t="s">
        <v>36</v>
      </c>
      <c r="E33" s="81">
        <v>485.57451666908986</v>
      </c>
      <c r="F33" s="81">
        <v>485.5745166690899</v>
      </c>
      <c r="G33" s="81">
        <v>0</v>
      </c>
      <c r="H33" s="81">
        <f t="shared" si="3"/>
        <v>485.5745166690899</v>
      </c>
      <c r="I33" s="81">
        <v>0</v>
      </c>
      <c r="J33" s="81">
        <v>0</v>
      </c>
      <c r="K33" s="81">
        <f t="shared" si="0"/>
        <v>0</v>
      </c>
      <c r="L33" s="81">
        <f t="shared" si="1"/>
        <v>-5.684341886080802E-14</v>
      </c>
      <c r="M33" s="81">
        <f t="shared" si="2"/>
        <v>-5.684341886080802E-14</v>
      </c>
      <c r="N33" s="12"/>
    </row>
    <row r="34" spans="1:14" s="11" customFormat="1" ht="12" customHeight="1">
      <c r="A34" s="2"/>
      <c r="B34" s="28">
        <v>21</v>
      </c>
      <c r="C34" s="26"/>
      <c r="D34" s="27" t="s">
        <v>154</v>
      </c>
      <c r="E34" s="81">
        <v>627.66963243924</v>
      </c>
      <c r="F34" s="81">
        <v>627.6696324392402</v>
      </c>
      <c r="G34" s="81">
        <v>0</v>
      </c>
      <c r="H34" s="81">
        <f t="shared" si="3"/>
        <v>627.6696324392402</v>
      </c>
      <c r="I34" s="81">
        <v>0</v>
      </c>
      <c r="J34" s="81">
        <v>0</v>
      </c>
      <c r="K34" s="81">
        <f t="shared" si="0"/>
        <v>0</v>
      </c>
      <c r="L34" s="81">
        <f t="shared" si="1"/>
        <v>-2.2737367544323206E-13</v>
      </c>
      <c r="M34" s="81">
        <f t="shared" si="2"/>
        <v>-2.2737367544323206E-13</v>
      </c>
      <c r="N34" s="12"/>
    </row>
    <row r="35" spans="1:14" s="11" customFormat="1" ht="12" customHeight="1">
      <c r="A35" s="2"/>
      <c r="B35" s="28">
        <v>22</v>
      </c>
      <c r="C35" s="26"/>
      <c r="D35" s="27" t="s">
        <v>37</v>
      </c>
      <c r="E35" s="81">
        <v>774.103228327935</v>
      </c>
      <c r="F35" s="81">
        <v>774.103228327935</v>
      </c>
      <c r="G35" s="81">
        <v>0</v>
      </c>
      <c r="H35" s="81">
        <f t="shared" si="3"/>
        <v>774.103228327935</v>
      </c>
      <c r="I35" s="81">
        <v>0</v>
      </c>
      <c r="J35" s="81">
        <v>0</v>
      </c>
      <c r="K35" s="81">
        <f t="shared" si="0"/>
        <v>0</v>
      </c>
      <c r="L35" s="81">
        <f t="shared" si="1"/>
        <v>0</v>
      </c>
      <c r="M35" s="81">
        <f t="shared" si="2"/>
        <v>0</v>
      </c>
      <c r="N35" s="12"/>
    </row>
    <row r="36" spans="1:14" s="11" customFormat="1" ht="12" customHeight="1">
      <c r="A36" s="2"/>
      <c r="B36" s="28">
        <v>23</v>
      </c>
      <c r="C36" s="26"/>
      <c r="D36" s="27" t="s">
        <v>38</v>
      </c>
      <c r="E36" s="81">
        <v>418.79364220033494</v>
      </c>
      <c r="F36" s="81">
        <v>418.7936422003349</v>
      </c>
      <c r="G36" s="81">
        <v>0</v>
      </c>
      <c r="H36" s="81">
        <f t="shared" si="3"/>
        <v>418.7936422003349</v>
      </c>
      <c r="I36" s="81">
        <v>0</v>
      </c>
      <c r="J36" s="81">
        <v>0</v>
      </c>
      <c r="K36" s="81">
        <f t="shared" si="0"/>
        <v>0</v>
      </c>
      <c r="L36" s="81">
        <f t="shared" si="1"/>
        <v>5.684341886080802E-14</v>
      </c>
      <c r="M36" s="81">
        <f t="shared" si="2"/>
        <v>5.684341886080802E-14</v>
      </c>
      <c r="N36" s="12"/>
    </row>
    <row r="37" spans="1:14" s="11" customFormat="1" ht="12" customHeight="1">
      <c r="A37" s="2"/>
      <c r="B37" s="28">
        <v>24</v>
      </c>
      <c r="C37" s="26"/>
      <c r="D37" s="27" t="s">
        <v>39</v>
      </c>
      <c r="E37" s="81">
        <v>759.33270225972</v>
      </c>
      <c r="F37" s="81">
        <v>759.33270225972</v>
      </c>
      <c r="G37" s="81">
        <v>0</v>
      </c>
      <c r="H37" s="81">
        <f t="shared" si="3"/>
        <v>759.33270225972</v>
      </c>
      <c r="I37" s="81">
        <v>0</v>
      </c>
      <c r="J37" s="81">
        <v>0</v>
      </c>
      <c r="K37" s="81">
        <f t="shared" si="0"/>
        <v>0</v>
      </c>
      <c r="L37" s="81">
        <f t="shared" si="1"/>
        <v>0</v>
      </c>
      <c r="M37" s="81">
        <f t="shared" si="2"/>
        <v>0</v>
      </c>
      <c r="N37" s="12"/>
    </row>
    <row r="38" spans="1:14" s="11" customFormat="1" ht="12" customHeight="1">
      <c r="A38" s="2"/>
      <c r="B38" s="28">
        <v>25</v>
      </c>
      <c r="C38" s="26"/>
      <c r="D38" s="29" t="s">
        <v>228</v>
      </c>
      <c r="E38" s="81">
        <v>2261.2998221172247</v>
      </c>
      <c r="F38" s="81">
        <v>2167.8066852227475</v>
      </c>
      <c r="G38" s="81">
        <v>0</v>
      </c>
      <c r="H38" s="81">
        <f t="shared" si="3"/>
        <v>2167.8066852227475</v>
      </c>
      <c r="I38" s="81">
        <v>0</v>
      </c>
      <c r="J38" s="81">
        <v>0</v>
      </c>
      <c r="K38" s="81">
        <f t="shared" si="0"/>
        <v>0</v>
      </c>
      <c r="L38" s="81">
        <f t="shared" si="1"/>
        <v>93.49313689447717</v>
      </c>
      <c r="M38" s="81">
        <f t="shared" si="2"/>
        <v>93.49313689447717</v>
      </c>
      <c r="N38" s="12"/>
    </row>
    <row r="39" spans="1:14" s="11" customFormat="1" ht="12" customHeight="1">
      <c r="A39" s="2"/>
      <c r="B39" s="28">
        <v>26</v>
      </c>
      <c r="C39" s="26"/>
      <c r="D39" s="27" t="s">
        <v>229</v>
      </c>
      <c r="E39" s="81">
        <v>1975.5779829549538</v>
      </c>
      <c r="F39" s="81">
        <v>1734.179127693766</v>
      </c>
      <c r="G39" s="81">
        <v>87.79483274625</v>
      </c>
      <c r="H39" s="81">
        <f t="shared" si="3"/>
        <v>1821.973960440016</v>
      </c>
      <c r="I39" s="81">
        <v>0</v>
      </c>
      <c r="J39" s="81">
        <v>27.474755039324993</v>
      </c>
      <c r="K39" s="81">
        <f t="shared" si="0"/>
        <v>27.474755039324993</v>
      </c>
      <c r="L39" s="81">
        <f t="shared" si="1"/>
        <v>126.1292674756127</v>
      </c>
      <c r="M39" s="81">
        <f t="shared" si="2"/>
        <v>153.6040225149377</v>
      </c>
      <c r="N39" s="12"/>
    </row>
    <row r="40" spans="1:14" s="11" customFormat="1" ht="12" customHeight="1">
      <c r="A40" s="2"/>
      <c r="B40" s="25">
        <v>27</v>
      </c>
      <c r="C40" s="26"/>
      <c r="D40" s="27" t="s">
        <v>40</v>
      </c>
      <c r="E40" s="81">
        <v>2098.103174531996</v>
      </c>
      <c r="F40" s="81">
        <v>2055.6286858089597</v>
      </c>
      <c r="G40" s="81">
        <v>0</v>
      </c>
      <c r="H40" s="81">
        <f t="shared" si="3"/>
        <v>2055.6286858089597</v>
      </c>
      <c r="I40" s="81">
        <v>0</v>
      </c>
      <c r="J40" s="81">
        <v>0</v>
      </c>
      <c r="K40" s="81">
        <f t="shared" si="0"/>
        <v>0</v>
      </c>
      <c r="L40" s="81">
        <f t="shared" si="1"/>
        <v>42.4744887230363</v>
      </c>
      <c r="M40" s="81">
        <f t="shared" si="2"/>
        <v>42.4744887230363</v>
      </c>
      <c r="N40" s="12"/>
    </row>
    <row r="41" spans="1:14" s="11" customFormat="1" ht="12" customHeight="1">
      <c r="A41" s="2"/>
      <c r="B41" s="25">
        <v>28</v>
      </c>
      <c r="C41" s="26"/>
      <c r="D41" s="27" t="s">
        <v>155</v>
      </c>
      <c r="E41" s="81">
        <v>5742.875875371516</v>
      </c>
      <c r="F41" s="81">
        <v>5680.873028141995</v>
      </c>
      <c r="G41" s="81">
        <v>0</v>
      </c>
      <c r="H41" s="81">
        <f t="shared" si="3"/>
        <v>5680.873028141995</v>
      </c>
      <c r="I41" s="81">
        <v>0</v>
      </c>
      <c r="J41" s="81">
        <v>0</v>
      </c>
      <c r="K41" s="81">
        <f t="shared" si="0"/>
        <v>0</v>
      </c>
      <c r="L41" s="81">
        <f t="shared" si="1"/>
        <v>62.00284722952074</v>
      </c>
      <c r="M41" s="81">
        <f t="shared" si="2"/>
        <v>62.00284722952074</v>
      </c>
      <c r="N41" s="12"/>
    </row>
    <row r="42" spans="1:14" s="11" customFormat="1" ht="12" customHeight="1">
      <c r="A42" s="2"/>
      <c r="B42" s="28">
        <v>29</v>
      </c>
      <c r="C42" s="26"/>
      <c r="D42" s="27" t="s">
        <v>230</v>
      </c>
      <c r="E42" s="81">
        <v>767.8610114137499</v>
      </c>
      <c r="F42" s="81">
        <v>767.8610114137501</v>
      </c>
      <c r="G42" s="82">
        <v>0</v>
      </c>
      <c r="H42" s="81">
        <f t="shared" si="3"/>
        <v>767.8610114137501</v>
      </c>
      <c r="I42" s="81">
        <v>0</v>
      </c>
      <c r="J42" s="81">
        <v>0</v>
      </c>
      <c r="K42" s="81">
        <f t="shared" si="0"/>
        <v>0</v>
      </c>
      <c r="L42" s="81">
        <f t="shared" si="1"/>
        <v>-2.2737367544323206E-13</v>
      </c>
      <c r="M42" s="81">
        <f t="shared" si="2"/>
        <v>-2.2737367544323206E-13</v>
      </c>
      <c r="N42" s="12"/>
    </row>
    <row r="43" spans="1:14" s="11" customFormat="1" ht="12" customHeight="1">
      <c r="A43" s="2"/>
      <c r="B43" s="28">
        <v>30</v>
      </c>
      <c r="C43" s="26"/>
      <c r="D43" s="27" t="s">
        <v>232</v>
      </c>
      <c r="E43" s="81">
        <v>2265.9374169104763</v>
      </c>
      <c r="F43" s="81">
        <v>2210.0475380881826</v>
      </c>
      <c r="G43" s="82">
        <v>0</v>
      </c>
      <c r="H43" s="81">
        <f t="shared" si="3"/>
        <v>2210.0475380881826</v>
      </c>
      <c r="I43" s="81">
        <v>0</v>
      </c>
      <c r="J43" s="81">
        <v>0</v>
      </c>
      <c r="K43" s="81">
        <f t="shared" si="0"/>
        <v>0</v>
      </c>
      <c r="L43" s="81">
        <f t="shared" si="1"/>
        <v>55.88987882229367</v>
      </c>
      <c r="M43" s="81">
        <f t="shared" si="2"/>
        <v>55.88987882229367</v>
      </c>
      <c r="N43" s="12"/>
    </row>
    <row r="44" spans="1:14" s="11" customFormat="1" ht="12" customHeight="1">
      <c r="A44" s="2"/>
      <c r="B44" s="71">
        <v>31</v>
      </c>
      <c r="C44" s="68"/>
      <c r="D44" s="72" t="s">
        <v>231</v>
      </c>
      <c r="E44" s="83">
        <v>4740.930511475509</v>
      </c>
      <c r="F44" s="83">
        <v>4503.883985274926</v>
      </c>
      <c r="G44" s="84">
        <v>0</v>
      </c>
      <c r="H44" s="83">
        <f t="shared" si="3"/>
        <v>4503.883985274926</v>
      </c>
      <c r="I44" s="83">
        <v>0</v>
      </c>
      <c r="J44" s="83">
        <v>0</v>
      </c>
      <c r="K44" s="83">
        <f t="shared" si="0"/>
        <v>0</v>
      </c>
      <c r="L44" s="83">
        <f t="shared" si="1"/>
        <v>237.04652620058278</v>
      </c>
      <c r="M44" s="83">
        <f t="shared" si="2"/>
        <v>237.04652620058278</v>
      </c>
      <c r="N44" s="12"/>
    </row>
    <row r="45" spans="1:14" s="11" customFormat="1" ht="12" customHeight="1">
      <c r="A45" s="2"/>
      <c r="B45" s="25">
        <v>32</v>
      </c>
      <c r="C45" s="26"/>
      <c r="D45" s="27" t="s">
        <v>41</v>
      </c>
      <c r="E45" s="81">
        <v>1106.3769649278752</v>
      </c>
      <c r="F45" s="81">
        <v>1106.376964927875</v>
      </c>
      <c r="G45" s="82">
        <v>0</v>
      </c>
      <c r="H45" s="81">
        <f t="shared" si="3"/>
        <v>1106.376964927875</v>
      </c>
      <c r="I45" s="81">
        <v>0</v>
      </c>
      <c r="J45" s="81">
        <v>0</v>
      </c>
      <c r="K45" s="81">
        <f t="shared" si="0"/>
        <v>0</v>
      </c>
      <c r="L45" s="81">
        <f t="shared" si="1"/>
        <v>2.2737367544323206E-13</v>
      </c>
      <c r="M45" s="81">
        <f t="shared" si="2"/>
        <v>2.2737367544323206E-13</v>
      </c>
      <c r="N45" s="12"/>
    </row>
    <row r="46" spans="1:14" s="11" customFormat="1" ht="12" customHeight="1">
      <c r="A46" s="2"/>
      <c r="B46" s="28">
        <v>33</v>
      </c>
      <c r="C46" s="26"/>
      <c r="D46" s="29" t="s">
        <v>233</v>
      </c>
      <c r="E46" s="81">
        <v>1335.1101934095668</v>
      </c>
      <c r="F46" s="81">
        <v>1331.2673356318646</v>
      </c>
      <c r="G46" s="82">
        <v>3.8428577777020134</v>
      </c>
      <c r="H46" s="81">
        <f t="shared" si="3"/>
        <v>1335.1101934095666</v>
      </c>
      <c r="I46" s="81">
        <v>0</v>
      </c>
      <c r="J46" s="81">
        <v>0</v>
      </c>
      <c r="K46" s="81">
        <f t="shared" si="0"/>
        <v>0</v>
      </c>
      <c r="L46" s="81">
        <f t="shared" si="1"/>
        <v>2.2737367544323206E-13</v>
      </c>
      <c r="M46" s="81">
        <f t="shared" si="2"/>
        <v>2.2737367544323206E-13</v>
      </c>
      <c r="N46" s="12"/>
    </row>
    <row r="47" spans="1:14" s="11" customFormat="1" ht="12" customHeight="1">
      <c r="A47" s="2"/>
      <c r="B47" s="25">
        <v>34</v>
      </c>
      <c r="C47" s="26"/>
      <c r="D47" s="27" t="s">
        <v>42</v>
      </c>
      <c r="E47" s="81">
        <v>1247.3837126195097</v>
      </c>
      <c r="F47" s="81">
        <v>1247.3837126195099</v>
      </c>
      <c r="G47" s="82">
        <v>0</v>
      </c>
      <c r="H47" s="81">
        <f t="shared" si="3"/>
        <v>1247.3837126195099</v>
      </c>
      <c r="I47" s="81">
        <v>0</v>
      </c>
      <c r="J47" s="81">
        <v>0</v>
      </c>
      <c r="K47" s="81">
        <f t="shared" si="0"/>
        <v>0</v>
      </c>
      <c r="L47" s="81">
        <f t="shared" si="1"/>
        <v>-2.2737367544323206E-13</v>
      </c>
      <c r="M47" s="81">
        <f t="shared" si="2"/>
        <v>-2.2737367544323206E-13</v>
      </c>
      <c r="N47" s="12"/>
    </row>
    <row r="48" spans="1:14" s="11" customFormat="1" ht="12" customHeight="1">
      <c r="A48" s="2"/>
      <c r="B48" s="28">
        <v>35</v>
      </c>
      <c r="C48" s="26"/>
      <c r="D48" s="27" t="s">
        <v>156</v>
      </c>
      <c r="E48" s="81">
        <v>696.8195993463448</v>
      </c>
      <c r="F48" s="81">
        <v>696.8195993463448</v>
      </c>
      <c r="G48" s="82">
        <v>0</v>
      </c>
      <c r="H48" s="81">
        <f t="shared" si="3"/>
        <v>696.8195993463448</v>
      </c>
      <c r="I48" s="81">
        <v>0</v>
      </c>
      <c r="J48" s="81">
        <v>0</v>
      </c>
      <c r="K48" s="81">
        <f t="shared" si="0"/>
        <v>0</v>
      </c>
      <c r="L48" s="81">
        <f t="shared" si="1"/>
        <v>0</v>
      </c>
      <c r="M48" s="81">
        <f t="shared" si="2"/>
        <v>0</v>
      </c>
      <c r="N48" s="12"/>
    </row>
    <row r="49" spans="1:14" s="11" customFormat="1" ht="12" customHeight="1">
      <c r="A49" s="2"/>
      <c r="B49" s="28">
        <v>36</v>
      </c>
      <c r="C49" s="26"/>
      <c r="D49" s="27" t="s">
        <v>43</v>
      </c>
      <c r="E49" s="81">
        <v>147.774912422085</v>
      </c>
      <c r="F49" s="81">
        <v>147.77491242208504</v>
      </c>
      <c r="G49" s="82">
        <v>0</v>
      </c>
      <c r="H49" s="81">
        <f t="shared" si="3"/>
        <v>147.77491242208504</v>
      </c>
      <c r="I49" s="81">
        <v>0</v>
      </c>
      <c r="J49" s="81">
        <v>0</v>
      </c>
      <c r="K49" s="81">
        <f t="shared" si="0"/>
        <v>0</v>
      </c>
      <c r="L49" s="81">
        <f t="shared" si="1"/>
        <v>-2.842170943040401E-14</v>
      </c>
      <c r="M49" s="81">
        <f t="shared" si="2"/>
        <v>-2.842170943040401E-14</v>
      </c>
      <c r="N49" s="12"/>
    </row>
    <row r="50" spans="1:14" s="11" customFormat="1" ht="12" customHeight="1">
      <c r="A50" s="2"/>
      <c r="B50" s="25">
        <v>37</v>
      </c>
      <c r="C50" s="26"/>
      <c r="D50" s="30" t="s">
        <v>44</v>
      </c>
      <c r="E50" s="81">
        <v>2979.7314508144195</v>
      </c>
      <c r="F50" s="81">
        <v>2979.731450814419</v>
      </c>
      <c r="G50" s="82">
        <v>0</v>
      </c>
      <c r="H50" s="81">
        <f t="shared" si="3"/>
        <v>2979.731450814419</v>
      </c>
      <c r="I50" s="81">
        <v>0</v>
      </c>
      <c r="J50" s="81">
        <v>0</v>
      </c>
      <c r="K50" s="81">
        <f t="shared" si="0"/>
        <v>0</v>
      </c>
      <c r="L50" s="81">
        <f t="shared" si="1"/>
        <v>4.547473508864641E-13</v>
      </c>
      <c r="M50" s="81">
        <f t="shared" si="2"/>
        <v>4.547473508864641E-13</v>
      </c>
      <c r="N50" s="12"/>
    </row>
    <row r="51" spans="1:14" s="11" customFormat="1" ht="12" customHeight="1">
      <c r="A51" s="2"/>
      <c r="B51" s="28">
        <v>38</v>
      </c>
      <c r="C51" s="26"/>
      <c r="D51" s="27" t="s">
        <v>234</v>
      </c>
      <c r="E51" s="81">
        <v>1958.4172617890367</v>
      </c>
      <c r="F51" s="81">
        <v>1787.1228898193053</v>
      </c>
      <c r="G51" s="82">
        <v>81.52612143542999</v>
      </c>
      <c r="H51" s="81">
        <f t="shared" si="3"/>
        <v>1868.6490112547353</v>
      </c>
      <c r="I51" s="81">
        <v>0</v>
      </c>
      <c r="J51" s="81">
        <v>0</v>
      </c>
      <c r="K51" s="81">
        <f t="shared" si="0"/>
        <v>0</v>
      </c>
      <c r="L51" s="81">
        <f t="shared" si="1"/>
        <v>89.76825053430139</v>
      </c>
      <c r="M51" s="81">
        <f t="shared" si="2"/>
        <v>89.76825053430139</v>
      </c>
      <c r="N51" s="12"/>
    </row>
    <row r="52" spans="1:14" s="11" customFormat="1" ht="12" customHeight="1">
      <c r="A52" s="2"/>
      <c r="B52" s="28">
        <v>39</v>
      </c>
      <c r="C52" s="26"/>
      <c r="D52" s="27" t="s">
        <v>157</v>
      </c>
      <c r="E52" s="81">
        <v>1129.994357514631</v>
      </c>
      <c r="F52" s="81">
        <v>1084.19889573093</v>
      </c>
      <c r="G52" s="82">
        <v>0</v>
      </c>
      <c r="H52" s="81">
        <f t="shared" si="3"/>
        <v>1084.19889573093</v>
      </c>
      <c r="I52" s="81">
        <v>0</v>
      </c>
      <c r="J52" s="81">
        <v>0</v>
      </c>
      <c r="K52" s="81">
        <f t="shared" si="0"/>
        <v>0</v>
      </c>
      <c r="L52" s="81">
        <f t="shared" si="1"/>
        <v>45.79546178370106</v>
      </c>
      <c r="M52" s="81">
        <f t="shared" si="2"/>
        <v>45.79546178370106</v>
      </c>
      <c r="N52" s="12"/>
    </row>
    <row r="53" spans="1:14" s="11" customFormat="1" ht="12" customHeight="1">
      <c r="A53" s="2"/>
      <c r="B53" s="28">
        <v>40</v>
      </c>
      <c r="C53" s="26"/>
      <c r="D53" s="27" t="s">
        <v>235</v>
      </c>
      <c r="E53" s="81">
        <v>254.70110420376972</v>
      </c>
      <c r="F53" s="81">
        <v>251.43292637112978</v>
      </c>
      <c r="G53" s="82">
        <v>3.2681778326399997</v>
      </c>
      <c r="H53" s="81">
        <f t="shared" si="3"/>
        <v>254.70110420376977</v>
      </c>
      <c r="I53" s="81">
        <v>0</v>
      </c>
      <c r="J53" s="81">
        <v>0</v>
      </c>
      <c r="K53" s="81">
        <f t="shared" si="0"/>
        <v>0</v>
      </c>
      <c r="L53" s="81">
        <f t="shared" si="1"/>
        <v>-5.684341886080802E-14</v>
      </c>
      <c r="M53" s="81">
        <f t="shared" si="2"/>
        <v>-5.684341886080802E-14</v>
      </c>
      <c r="N53" s="12"/>
    </row>
    <row r="54" spans="1:14" s="11" customFormat="1" ht="12" customHeight="1">
      <c r="A54" s="2"/>
      <c r="B54" s="25">
        <v>41</v>
      </c>
      <c r="C54" s="26"/>
      <c r="D54" s="31" t="s">
        <v>236</v>
      </c>
      <c r="E54" s="81">
        <v>4255.243646847847</v>
      </c>
      <c r="F54" s="81">
        <v>4042.4814637176382</v>
      </c>
      <c r="G54" s="81">
        <v>0</v>
      </c>
      <c r="H54" s="81">
        <f t="shared" si="3"/>
        <v>4042.4814637176382</v>
      </c>
      <c r="I54" s="81">
        <v>0</v>
      </c>
      <c r="J54" s="81">
        <v>0</v>
      </c>
      <c r="K54" s="81">
        <f t="shared" si="0"/>
        <v>0</v>
      </c>
      <c r="L54" s="81">
        <f t="shared" si="1"/>
        <v>212.762183130209</v>
      </c>
      <c r="M54" s="81">
        <f t="shared" si="2"/>
        <v>212.762183130209</v>
      </c>
      <c r="N54" s="12"/>
    </row>
    <row r="55" spans="1:14" s="11" customFormat="1" ht="12" customHeight="1">
      <c r="A55" s="1" t="s">
        <v>0</v>
      </c>
      <c r="B55" s="32">
        <v>42</v>
      </c>
      <c r="C55" s="33"/>
      <c r="D55" s="34" t="s">
        <v>158</v>
      </c>
      <c r="E55" s="85">
        <v>1847.9360172222325</v>
      </c>
      <c r="F55" s="85">
        <v>1432.6408464077665</v>
      </c>
      <c r="G55" s="85">
        <v>191.0187795210355</v>
      </c>
      <c r="H55" s="85">
        <f t="shared" si="3"/>
        <v>1623.659625928802</v>
      </c>
      <c r="I55" s="85">
        <v>0</v>
      </c>
      <c r="J55" s="85">
        <v>128.76700153291313</v>
      </c>
      <c r="K55" s="85">
        <f t="shared" si="0"/>
        <v>128.76700153291313</v>
      </c>
      <c r="L55" s="85">
        <f t="shared" si="1"/>
        <v>95.50938976051748</v>
      </c>
      <c r="M55" s="85">
        <f t="shared" si="2"/>
        <v>224.2763912934306</v>
      </c>
      <c r="N55" s="12" t="s">
        <v>0</v>
      </c>
    </row>
    <row r="56" spans="1:13" s="11" customFormat="1" ht="12" customHeight="1">
      <c r="A56" s="3"/>
      <c r="B56" s="35">
        <v>43</v>
      </c>
      <c r="C56" s="36"/>
      <c r="D56" s="37" t="s">
        <v>237</v>
      </c>
      <c r="E56" s="86">
        <v>752.7802039723347</v>
      </c>
      <c r="F56" s="86">
        <v>715.1411938314772</v>
      </c>
      <c r="G56" s="86">
        <v>0</v>
      </c>
      <c r="H56" s="86">
        <f t="shared" si="3"/>
        <v>715.1411938314772</v>
      </c>
      <c r="I56" s="86">
        <v>0</v>
      </c>
      <c r="J56" s="86">
        <v>0</v>
      </c>
      <c r="K56" s="86">
        <f t="shared" si="0"/>
        <v>0</v>
      </c>
      <c r="L56" s="86">
        <f t="shared" si="1"/>
        <v>37.63901014085752</v>
      </c>
      <c r="M56" s="86">
        <f t="shared" si="2"/>
        <v>37.63901014085752</v>
      </c>
    </row>
    <row r="57" spans="1:13" s="11" customFormat="1" ht="12" customHeight="1">
      <c r="A57" s="3"/>
      <c r="B57" s="35">
        <v>44</v>
      </c>
      <c r="C57" s="36"/>
      <c r="D57" s="37" t="s">
        <v>45</v>
      </c>
      <c r="E57" s="86">
        <v>378.49138049999993</v>
      </c>
      <c r="F57" s="86">
        <v>378.49138049999993</v>
      </c>
      <c r="G57" s="86">
        <v>0</v>
      </c>
      <c r="H57" s="86">
        <f t="shared" si="3"/>
        <v>378.49138049999993</v>
      </c>
      <c r="I57" s="86">
        <v>0</v>
      </c>
      <c r="J57" s="86">
        <v>0</v>
      </c>
      <c r="K57" s="86">
        <f t="shared" si="0"/>
        <v>0</v>
      </c>
      <c r="L57" s="86">
        <f t="shared" si="1"/>
        <v>0</v>
      </c>
      <c r="M57" s="86">
        <f t="shared" si="2"/>
        <v>0</v>
      </c>
    </row>
    <row r="58" spans="1:13" s="11" customFormat="1" ht="12" customHeight="1">
      <c r="A58" s="3"/>
      <c r="B58" s="35">
        <v>45</v>
      </c>
      <c r="C58" s="36"/>
      <c r="D58" s="37" t="s">
        <v>238</v>
      </c>
      <c r="E58" s="86">
        <v>985.8216530684658</v>
      </c>
      <c r="F58" s="86">
        <v>936.5305706389381</v>
      </c>
      <c r="G58" s="86">
        <v>0</v>
      </c>
      <c r="H58" s="86">
        <f t="shared" si="3"/>
        <v>936.5305706389381</v>
      </c>
      <c r="I58" s="86">
        <v>0</v>
      </c>
      <c r="J58" s="86">
        <v>0</v>
      </c>
      <c r="K58" s="86">
        <f t="shared" si="0"/>
        <v>0</v>
      </c>
      <c r="L58" s="86">
        <f t="shared" si="1"/>
        <v>49.291082429527705</v>
      </c>
      <c r="M58" s="86">
        <f t="shared" si="2"/>
        <v>49.291082429527705</v>
      </c>
    </row>
    <row r="59" spans="1:13" s="11" customFormat="1" ht="12" customHeight="1">
      <c r="A59" s="3"/>
      <c r="B59" s="35">
        <v>46</v>
      </c>
      <c r="C59" s="36"/>
      <c r="D59" s="37" t="s">
        <v>46</v>
      </c>
      <c r="E59" s="86">
        <v>368.24707002607505</v>
      </c>
      <c r="F59" s="86">
        <v>368.24707002607494</v>
      </c>
      <c r="G59" s="86">
        <v>0</v>
      </c>
      <c r="H59" s="86">
        <f t="shared" si="3"/>
        <v>368.24707002607494</v>
      </c>
      <c r="I59" s="86">
        <v>0</v>
      </c>
      <c r="J59" s="86">
        <v>0</v>
      </c>
      <c r="K59" s="86">
        <f t="shared" si="0"/>
        <v>0</v>
      </c>
      <c r="L59" s="86">
        <f t="shared" si="1"/>
        <v>1.1368683772161603E-13</v>
      </c>
      <c r="M59" s="86">
        <f t="shared" si="2"/>
        <v>1.1368683772161603E-13</v>
      </c>
    </row>
    <row r="60" spans="1:13" s="11" customFormat="1" ht="12" customHeight="1">
      <c r="A60" s="3"/>
      <c r="B60" s="35">
        <v>47</v>
      </c>
      <c r="C60" s="36"/>
      <c r="D60" s="37" t="s">
        <v>239</v>
      </c>
      <c r="E60" s="86">
        <v>770.8360420337218</v>
      </c>
      <c r="F60" s="86">
        <v>770.8360420337218</v>
      </c>
      <c r="G60" s="86">
        <v>0</v>
      </c>
      <c r="H60" s="86">
        <f t="shared" si="3"/>
        <v>770.8360420337218</v>
      </c>
      <c r="I60" s="86">
        <v>0</v>
      </c>
      <c r="J60" s="86">
        <v>0</v>
      </c>
      <c r="K60" s="86">
        <f t="shared" si="0"/>
        <v>0</v>
      </c>
      <c r="L60" s="81">
        <f t="shared" si="1"/>
        <v>0</v>
      </c>
      <c r="M60" s="81">
        <f t="shared" si="2"/>
        <v>0</v>
      </c>
    </row>
    <row r="61" spans="1:13" s="11" customFormat="1" ht="12" customHeight="1">
      <c r="A61" s="3"/>
      <c r="B61" s="35">
        <v>48</v>
      </c>
      <c r="C61" s="36"/>
      <c r="D61" s="37" t="s">
        <v>47</v>
      </c>
      <c r="E61" s="86">
        <v>963.5960729401769</v>
      </c>
      <c r="F61" s="86">
        <v>755.8636003411501</v>
      </c>
      <c r="G61" s="86">
        <v>63.048759325199995</v>
      </c>
      <c r="H61" s="86">
        <f t="shared" si="3"/>
        <v>818.9123596663501</v>
      </c>
      <c r="I61" s="86">
        <v>0</v>
      </c>
      <c r="J61" s="86">
        <v>37.1723891985</v>
      </c>
      <c r="K61" s="86">
        <f t="shared" si="0"/>
        <v>37.1723891985</v>
      </c>
      <c r="L61" s="86">
        <f t="shared" si="1"/>
        <v>107.51132407532681</v>
      </c>
      <c r="M61" s="86">
        <f t="shared" si="2"/>
        <v>144.6837132738268</v>
      </c>
    </row>
    <row r="62" spans="1:13" s="11" customFormat="1" ht="12" customHeight="1">
      <c r="A62" s="3"/>
      <c r="B62" s="35">
        <v>49</v>
      </c>
      <c r="C62" s="36"/>
      <c r="D62" s="37" t="s">
        <v>159</v>
      </c>
      <c r="E62" s="86">
        <v>2182.7474069027176</v>
      </c>
      <c r="F62" s="86">
        <v>1964.4726656312507</v>
      </c>
      <c r="G62" s="86">
        <v>109.13737095861921</v>
      </c>
      <c r="H62" s="86">
        <f t="shared" si="3"/>
        <v>2073.61003658987</v>
      </c>
      <c r="I62" s="86">
        <v>0</v>
      </c>
      <c r="J62" s="86">
        <v>0</v>
      </c>
      <c r="K62" s="86">
        <f t="shared" si="0"/>
        <v>0</v>
      </c>
      <c r="L62" s="86">
        <f t="shared" si="1"/>
        <v>109.13737031284745</v>
      </c>
      <c r="M62" s="86">
        <f t="shared" si="2"/>
        <v>109.13737031284745</v>
      </c>
    </row>
    <row r="63" spans="1:13" s="11" customFormat="1" ht="12" customHeight="1">
      <c r="A63" s="3"/>
      <c r="B63" s="35">
        <v>50</v>
      </c>
      <c r="C63" s="36"/>
      <c r="D63" s="37" t="s">
        <v>240</v>
      </c>
      <c r="E63" s="86">
        <v>2623.5140556745505</v>
      </c>
      <c r="F63" s="86">
        <v>2298.0006298550134</v>
      </c>
      <c r="G63" s="86">
        <v>64.6071480694316</v>
      </c>
      <c r="H63" s="86">
        <f t="shared" si="3"/>
        <v>2362.607777924445</v>
      </c>
      <c r="I63" s="86">
        <v>0</v>
      </c>
      <c r="J63" s="86">
        <v>43.4156178516116</v>
      </c>
      <c r="K63" s="86">
        <f t="shared" si="0"/>
        <v>43.4156178516116</v>
      </c>
      <c r="L63" s="86">
        <f t="shared" si="1"/>
        <v>217.49065989849373</v>
      </c>
      <c r="M63" s="86">
        <f t="shared" si="2"/>
        <v>260.90627775010535</v>
      </c>
    </row>
    <row r="64" spans="1:13" s="11" customFormat="1" ht="12" customHeight="1">
      <c r="A64" s="3"/>
      <c r="B64" s="35">
        <v>51</v>
      </c>
      <c r="C64" s="36"/>
      <c r="D64" s="37" t="s">
        <v>241</v>
      </c>
      <c r="E64" s="86">
        <v>492.5245910992891</v>
      </c>
      <c r="F64" s="86">
        <v>438.339863880608</v>
      </c>
      <c r="G64" s="86">
        <v>35.223366136627575</v>
      </c>
      <c r="H64" s="86">
        <f t="shared" si="3"/>
        <v>473.5632300172356</v>
      </c>
      <c r="I64" s="86">
        <v>0</v>
      </c>
      <c r="J64" s="86">
        <v>18.961361082053543</v>
      </c>
      <c r="K64" s="86">
        <f t="shared" si="0"/>
        <v>18.961361082053543</v>
      </c>
      <c r="L64" s="86">
        <f t="shared" si="1"/>
        <v>0</v>
      </c>
      <c r="M64" s="86">
        <f t="shared" si="2"/>
        <v>18.961361082053543</v>
      </c>
    </row>
    <row r="65" spans="1:13" s="11" customFormat="1" ht="12" customHeight="1">
      <c r="A65" s="3"/>
      <c r="B65" s="35">
        <v>52</v>
      </c>
      <c r="C65" s="36"/>
      <c r="D65" s="37" t="s">
        <v>242</v>
      </c>
      <c r="E65" s="86">
        <v>473.4561770718035</v>
      </c>
      <c r="F65" s="86">
        <v>436.52803793678146</v>
      </c>
      <c r="G65" s="86">
        <v>6.875667233768416</v>
      </c>
      <c r="H65" s="86">
        <f t="shared" si="3"/>
        <v>443.40370517054987</v>
      </c>
      <c r="I65" s="86">
        <v>0</v>
      </c>
      <c r="J65" s="86">
        <v>0</v>
      </c>
      <c r="K65" s="86">
        <f t="shared" si="0"/>
        <v>0</v>
      </c>
      <c r="L65" s="86">
        <f t="shared" si="1"/>
        <v>30.052471901253625</v>
      </c>
      <c r="M65" s="86">
        <f t="shared" si="2"/>
        <v>30.052471901253625</v>
      </c>
    </row>
    <row r="66" spans="1:13" s="11" customFormat="1" ht="12" customHeight="1">
      <c r="A66" s="3"/>
      <c r="B66" s="35">
        <v>53</v>
      </c>
      <c r="C66" s="36"/>
      <c r="D66" s="37" t="s">
        <v>243</v>
      </c>
      <c r="E66" s="86">
        <v>286.821216012535</v>
      </c>
      <c r="F66" s="86">
        <v>273.26145582136985</v>
      </c>
      <c r="G66" s="86">
        <v>13.426309325576677</v>
      </c>
      <c r="H66" s="86">
        <f t="shared" si="3"/>
        <v>286.6877651469465</v>
      </c>
      <c r="I66" s="86">
        <v>0</v>
      </c>
      <c r="J66" s="86">
        <v>0.1334508655883684</v>
      </c>
      <c r="K66" s="86">
        <f t="shared" si="0"/>
        <v>0.1334508655883684</v>
      </c>
      <c r="L66" s="86">
        <f t="shared" si="1"/>
        <v>1.1765588503465096E-13</v>
      </c>
      <c r="M66" s="86">
        <f t="shared" si="2"/>
        <v>0.13345086558848607</v>
      </c>
    </row>
    <row r="67" spans="1:13" s="11" customFormat="1" ht="12" customHeight="1">
      <c r="A67" s="3"/>
      <c r="B67" s="35">
        <v>54</v>
      </c>
      <c r="C67" s="36"/>
      <c r="D67" s="37" t="s">
        <v>160</v>
      </c>
      <c r="E67" s="86">
        <v>447.17318094022016</v>
      </c>
      <c r="F67" s="86">
        <v>424.96348462969655</v>
      </c>
      <c r="G67" s="86">
        <v>19.147372788376835</v>
      </c>
      <c r="H67" s="86">
        <f t="shared" si="3"/>
        <v>444.1108574180734</v>
      </c>
      <c r="I67" s="86">
        <v>0</v>
      </c>
      <c r="J67" s="86">
        <v>3.062323522146802</v>
      </c>
      <c r="K67" s="86">
        <f t="shared" si="0"/>
        <v>3.062323522146802</v>
      </c>
      <c r="L67" s="86">
        <f t="shared" si="1"/>
        <v>-4.6629367034256575E-14</v>
      </c>
      <c r="M67" s="86">
        <f t="shared" si="2"/>
        <v>3.0623235221467553</v>
      </c>
    </row>
    <row r="68" spans="1:13" s="11" customFormat="1" ht="12" customHeight="1">
      <c r="A68" s="3"/>
      <c r="B68" s="35">
        <v>55</v>
      </c>
      <c r="C68" s="36"/>
      <c r="D68" s="37" t="s">
        <v>48</v>
      </c>
      <c r="E68" s="86">
        <v>364.41341175516</v>
      </c>
      <c r="F68" s="86">
        <v>364.41341175516</v>
      </c>
      <c r="G68" s="86">
        <v>0</v>
      </c>
      <c r="H68" s="86">
        <f t="shared" si="3"/>
        <v>364.41341175516</v>
      </c>
      <c r="I68" s="86">
        <v>0</v>
      </c>
      <c r="J68" s="86">
        <v>0</v>
      </c>
      <c r="K68" s="86">
        <f t="shared" si="0"/>
        <v>0</v>
      </c>
      <c r="L68" s="86">
        <f t="shared" si="1"/>
        <v>0</v>
      </c>
      <c r="M68" s="86">
        <f t="shared" si="2"/>
        <v>0</v>
      </c>
    </row>
    <row r="69" spans="1:13" s="11" customFormat="1" ht="12" customHeight="1">
      <c r="A69" s="3"/>
      <c r="B69" s="35">
        <v>57</v>
      </c>
      <c r="C69" s="36"/>
      <c r="D69" s="37" t="s">
        <v>49</v>
      </c>
      <c r="E69" s="86">
        <v>236.73747739286594</v>
      </c>
      <c r="F69" s="86">
        <v>149.51840674221054</v>
      </c>
      <c r="G69" s="86">
        <v>24.919734457035094</v>
      </c>
      <c r="H69" s="86">
        <f t="shared" si="3"/>
        <v>174.43814119924565</v>
      </c>
      <c r="I69" s="86">
        <v>0</v>
      </c>
      <c r="J69" s="86">
        <v>24.919734457035094</v>
      </c>
      <c r="K69" s="86">
        <f t="shared" si="0"/>
        <v>24.919734457035094</v>
      </c>
      <c r="L69" s="86">
        <f t="shared" si="1"/>
        <v>37.3796017365852</v>
      </c>
      <c r="M69" s="86">
        <f t="shared" si="2"/>
        <v>62.29933619362029</v>
      </c>
    </row>
    <row r="70" spans="1:13" s="11" customFormat="1" ht="12" customHeight="1">
      <c r="A70" s="3"/>
      <c r="B70" s="35">
        <v>58</v>
      </c>
      <c r="C70" s="36"/>
      <c r="D70" s="37" t="s">
        <v>244</v>
      </c>
      <c r="E70" s="86">
        <v>1341.769025822034</v>
      </c>
      <c r="F70" s="86">
        <v>1274.6805733632998</v>
      </c>
      <c r="G70" s="86">
        <v>0</v>
      </c>
      <c r="H70" s="86">
        <f t="shared" si="3"/>
        <v>1274.6805733632998</v>
      </c>
      <c r="I70" s="86">
        <v>0</v>
      </c>
      <c r="J70" s="86">
        <v>0</v>
      </c>
      <c r="K70" s="86">
        <f t="shared" si="0"/>
        <v>0</v>
      </c>
      <c r="L70" s="86">
        <f t="shared" si="1"/>
        <v>67.08845245873431</v>
      </c>
      <c r="M70" s="86">
        <f t="shared" si="2"/>
        <v>67.08845245873431</v>
      </c>
    </row>
    <row r="71" spans="1:13" s="11" customFormat="1" ht="12" customHeight="1">
      <c r="A71" s="3"/>
      <c r="B71" s="35">
        <v>59</v>
      </c>
      <c r="C71" s="36"/>
      <c r="D71" s="37" t="s">
        <v>161</v>
      </c>
      <c r="E71" s="86">
        <v>521.2300257803223</v>
      </c>
      <c r="F71" s="86">
        <v>444.5242889510813</v>
      </c>
      <c r="G71" s="86">
        <v>48.774906562508264</v>
      </c>
      <c r="H71" s="86">
        <f t="shared" si="3"/>
        <v>493.29919551358955</v>
      </c>
      <c r="I71" s="86">
        <v>0</v>
      </c>
      <c r="J71" s="86">
        <v>27.930830266732713</v>
      </c>
      <c r="K71" s="86">
        <f t="shared" si="0"/>
        <v>27.930830266732713</v>
      </c>
      <c r="L71" s="86">
        <f t="shared" si="1"/>
        <v>4.263256414560601E-14</v>
      </c>
      <c r="M71" s="86">
        <f t="shared" si="2"/>
        <v>27.930830266732755</v>
      </c>
    </row>
    <row r="72" spans="1:13" s="11" customFormat="1" ht="12" customHeight="1">
      <c r="A72" s="3"/>
      <c r="B72" s="35">
        <v>60</v>
      </c>
      <c r="C72" s="36"/>
      <c r="D72" s="37" t="s">
        <v>245</v>
      </c>
      <c r="E72" s="86">
        <v>1950.5359929312212</v>
      </c>
      <c r="F72" s="86">
        <v>1803.0484656339622</v>
      </c>
      <c r="G72" s="86">
        <v>111.29217782949029</v>
      </c>
      <c r="H72" s="86">
        <f t="shared" si="3"/>
        <v>1914.3406434634526</v>
      </c>
      <c r="I72" s="86">
        <v>0</v>
      </c>
      <c r="J72" s="86">
        <v>36.19534946776941</v>
      </c>
      <c r="K72" s="86">
        <f t="shared" si="0"/>
        <v>36.19534946776941</v>
      </c>
      <c r="L72" s="86">
        <f t="shared" si="1"/>
        <v>-7.460698725481052E-13</v>
      </c>
      <c r="M72" s="86">
        <f t="shared" si="2"/>
        <v>36.195349467768665</v>
      </c>
    </row>
    <row r="73" spans="1:13" s="11" customFormat="1" ht="12" customHeight="1">
      <c r="A73" s="3"/>
      <c r="B73" s="35">
        <v>61</v>
      </c>
      <c r="C73" s="36"/>
      <c r="D73" s="37" t="s">
        <v>50</v>
      </c>
      <c r="E73" s="86">
        <v>1324.6884987209864</v>
      </c>
      <c r="F73" s="86">
        <v>1185.2476041479001</v>
      </c>
      <c r="G73" s="86">
        <v>69.72044727026844</v>
      </c>
      <c r="H73" s="86">
        <f t="shared" si="3"/>
        <v>1254.9680514181687</v>
      </c>
      <c r="I73" s="86">
        <v>0</v>
      </c>
      <c r="J73" s="86">
        <v>0</v>
      </c>
      <c r="K73" s="86">
        <f t="shared" si="0"/>
        <v>0</v>
      </c>
      <c r="L73" s="86">
        <f t="shared" si="1"/>
        <v>69.72044730281777</v>
      </c>
      <c r="M73" s="86">
        <f t="shared" si="2"/>
        <v>69.72044730281777</v>
      </c>
    </row>
    <row r="74" spans="1:13" s="11" customFormat="1" ht="12" customHeight="1">
      <c r="A74" s="3"/>
      <c r="B74" s="35">
        <v>63</v>
      </c>
      <c r="C74" s="36"/>
      <c r="D74" s="37" t="s">
        <v>246</v>
      </c>
      <c r="E74" s="86">
        <v>14341.347749540599</v>
      </c>
      <c r="F74" s="86">
        <v>3758.5851218775088</v>
      </c>
      <c r="G74" s="86">
        <v>481.0346650374871</v>
      </c>
      <c r="H74" s="86">
        <f t="shared" si="3"/>
        <v>4239.6197869149955</v>
      </c>
      <c r="I74" s="86">
        <v>0</v>
      </c>
      <c r="J74" s="86">
        <v>481.0346650374871</v>
      </c>
      <c r="K74" s="86">
        <f t="shared" si="0"/>
        <v>481.0346650374871</v>
      </c>
      <c r="L74" s="86">
        <f t="shared" si="1"/>
        <v>9620.693297588115</v>
      </c>
      <c r="M74" s="86">
        <f t="shared" si="2"/>
        <v>10101.727962625602</v>
      </c>
    </row>
    <row r="75" spans="1:13" s="11" customFormat="1" ht="12" customHeight="1">
      <c r="A75" s="3"/>
      <c r="B75" s="35">
        <v>64</v>
      </c>
      <c r="C75" s="36"/>
      <c r="D75" s="37" t="s">
        <v>162</v>
      </c>
      <c r="E75" s="86">
        <v>115.17040335913953</v>
      </c>
      <c r="F75" s="86">
        <v>105.10407137410809</v>
      </c>
      <c r="G75" s="86">
        <v>8.009847292550816</v>
      </c>
      <c r="H75" s="86">
        <f t="shared" si="3"/>
        <v>113.1139186666589</v>
      </c>
      <c r="I75" s="86">
        <v>0</v>
      </c>
      <c r="J75" s="86">
        <v>2.056484692480663</v>
      </c>
      <c r="K75" s="86">
        <f t="shared" si="0"/>
        <v>2.056484692480663</v>
      </c>
      <c r="L75" s="86">
        <f t="shared" si="1"/>
        <v>-3.952393967665557E-14</v>
      </c>
      <c r="M75" s="86">
        <f t="shared" si="2"/>
        <v>2.0564846924806233</v>
      </c>
    </row>
    <row r="76" spans="1:13" s="11" customFormat="1" ht="12" customHeight="1">
      <c r="A76" s="3"/>
      <c r="B76" s="35">
        <v>65</v>
      </c>
      <c r="C76" s="36"/>
      <c r="D76" s="37" t="s">
        <v>163</v>
      </c>
      <c r="E76" s="86">
        <v>1175.4709846568394</v>
      </c>
      <c r="F76" s="86">
        <v>933.8737384325487</v>
      </c>
      <c r="G76" s="86">
        <v>120.79862347586689</v>
      </c>
      <c r="H76" s="86">
        <f t="shared" si="3"/>
        <v>1054.6723619084157</v>
      </c>
      <c r="I76" s="86">
        <v>0</v>
      </c>
      <c r="J76" s="86">
        <v>60.399311010490464</v>
      </c>
      <c r="K76" s="86">
        <f t="shared" si="0"/>
        <v>60.399311010490464</v>
      </c>
      <c r="L76" s="86">
        <f t="shared" si="1"/>
        <v>60.3993117379332</v>
      </c>
      <c r="M76" s="86">
        <f t="shared" si="2"/>
        <v>120.79862274842367</v>
      </c>
    </row>
    <row r="77" spans="1:13" s="11" customFormat="1" ht="12" customHeight="1">
      <c r="A77" s="3"/>
      <c r="B77" s="35">
        <v>66</v>
      </c>
      <c r="C77" s="36"/>
      <c r="D77" s="37" t="s">
        <v>247</v>
      </c>
      <c r="E77" s="86">
        <v>1290.015846184026</v>
      </c>
      <c r="F77" s="86">
        <v>1012.1500100687118</v>
      </c>
      <c r="G77" s="86">
        <v>116.29730023585336</v>
      </c>
      <c r="H77" s="86">
        <f t="shared" si="3"/>
        <v>1128.4473103045652</v>
      </c>
      <c r="I77" s="86">
        <v>0</v>
      </c>
      <c r="J77" s="86">
        <v>82.83824720436441</v>
      </c>
      <c r="K77" s="86">
        <f aca="true" t="shared" si="4" ref="K77:K140">+I77+J77</f>
        <v>82.83824720436441</v>
      </c>
      <c r="L77" s="86">
        <f aca="true" t="shared" si="5" ref="L77:L140">E77-H77-K77</f>
        <v>78.73028867509639</v>
      </c>
      <c r="M77" s="86">
        <f aca="true" t="shared" si="6" ref="M77:M140">K77+L77</f>
        <v>161.5685358794608</v>
      </c>
    </row>
    <row r="78" spans="1:13" s="11" customFormat="1" ht="12" customHeight="1">
      <c r="A78" s="3"/>
      <c r="B78" s="42">
        <v>67</v>
      </c>
      <c r="C78" s="69"/>
      <c r="D78" s="44" t="s">
        <v>164</v>
      </c>
      <c r="E78" s="87">
        <v>351.91571414486594</v>
      </c>
      <c r="F78" s="87">
        <v>351.91571414486594</v>
      </c>
      <c r="G78" s="87">
        <v>0</v>
      </c>
      <c r="H78" s="87">
        <f aca="true" t="shared" si="7" ref="H78:H141">SUM(F78:G78)</f>
        <v>351.91571414486594</v>
      </c>
      <c r="I78" s="87">
        <v>0</v>
      </c>
      <c r="J78" s="87">
        <v>0</v>
      </c>
      <c r="K78" s="87">
        <f t="shared" si="4"/>
        <v>0</v>
      </c>
      <c r="L78" s="83">
        <f t="shared" si="5"/>
        <v>0</v>
      </c>
      <c r="M78" s="83">
        <f t="shared" si="6"/>
        <v>0</v>
      </c>
    </row>
    <row r="79" spans="1:13" s="11" customFormat="1" ht="12" customHeight="1">
      <c r="A79" s="3"/>
      <c r="B79" s="35">
        <v>68</v>
      </c>
      <c r="C79" s="36"/>
      <c r="D79" s="37" t="s">
        <v>165</v>
      </c>
      <c r="E79" s="86">
        <v>1597.363924108376</v>
      </c>
      <c r="F79" s="86">
        <v>571.0757354457522</v>
      </c>
      <c r="G79" s="86">
        <v>162.21121973708657</v>
      </c>
      <c r="H79" s="86">
        <f t="shared" si="7"/>
        <v>733.2869551828388</v>
      </c>
      <c r="I79" s="86">
        <v>0</v>
      </c>
      <c r="J79" s="86">
        <v>160.49665043976245</v>
      </c>
      <c r="K79" s="86">
        <f t="shared" si="4"/>
        <v>160.49665043976245</v>
      </c>
      <c r="L79" s="86">
        <f t="shared" si="5"/>
        <v>703.5803184857748</v>
      </c>
      <c r="M79" s="86">
        <f t="shared" si="6"/>
        <v>864.0769689255372</v>
      </c>
    </row>
    <row r="80" spans="1:13" s="11" customFormat="1" ht="12" customHeight="1">
      <c r="A80" s="3"/>
      <c r="B80" s="35">
        <v>69</v>
      </c>
      <c r="C80" s="36"/>
      <c r="D80" s="37" t="s">
        <v>248</v>
      </c>
      <c r="E80" s="86">
        <v>571.4372086518484</v>
      </c>
      <c r="F80" s="86">
        <v>571.4372086518484</v>
      </c>
      <c r="G80" s="86">
        <v>0</v>
      </c>
      <c r="H80" s="86">
        <f t="shared" si="7"/>
        <v>571.4372086518484</v>
      </c>
      <c r="I80" s="86">
        <v>0</v>
      </c>
      <c r="J80" s="86">
        <v>0</v>
      </c>
      <c r="K80" s="86">
        <f t="shared" si="4"/>
        <v>0</v>
      </c>
      <c r="L80" s="81">
        <f t="shared" si="5"/>
        <v>0</v>
      </c>
      <c r="M80" s="81">
        <f t="shared" si="6"/>
        <v>0</v>
      </c>
    </row>
    <row r="81" spans="1:13" s="11" customFormat="1" ht="12" customHeight="1">
      <c r="A81" s="3"/>
      <c r="B81" s="35">
        <v>70</v>
      </c>
      <c r="C81" s="36"/>
      <c r="D81" s="37" t="s">
        <v>166</v>
      </c>
      <c r="E81" s="86">
        <v>638.5681908172764</v>
      </c>
      <c r="F81" s="86">
        <v>606.6397812779253</v>
      </c>
      <c r="G81" s="86">
        <v>0</v>
      </c>
      <c r="H81" s="86">
        <f t="shared" si="7"/>
        <v>606.6397812779253</v>
      </c>
      <c r="I81" s="86">
        <v>0</v>
      </c>
      <c r="J81" s="86">
        <v>0</v>
      </c>
      <c r="K81" s="86">
        <f t="shared" si="4"/>
        <v>0</v>
      </c>
      <c r="L81" s="86">
        <f t="shared" si="5"/>
        <v>31.92840953935115</v>
      </c>
      <c r="M81" s="86">
        <f t="shared" si="6"/>
        <v>31.92840953935115</v>
      </c>
    </row>
    <row r="82" spans="1:13" s="11" customFormat="1" ht="12" customHeight="1">
      <c r="A82" s="3"/>
      <c r="B82" s="35">
        <v>71</v>
      </c>
      <c r="C82" s="36"/>
      <c r="D82" s="37" t="s">
        <v>51</v>
      </c>
      <c r="E82" s="86">
        <v>233.58344934711943</v>
      </c>
      <c r="F82" s="86">
        <v>221.90427681830192</v>
      </c>
      <c r="G82" s="86">
        <v>11.679172528817576</v>
      </c>
      <c r="H82" s="86">
        <f t="shared" si="7"/>
        <v>233.5834493471195</v>
      </c>
      <c r="I82" s="86">
        <v>0</v>
      </c>
      <c r="J82" s="86">
        <v>0</v>
      </c>
      <c r="K82" s="86">
        <f t="shared" si="4"/>
        <v>0</v>
      </c>
      <c r="L82" s="81">
        <f t="shared" si="5"/>
        <v>-8.526512829121202E-14</v>
      </c>
      <c r="M82" s="86">
        <f t="shared" si="6"/>
        <v>-8.526512829121202E-14</v>
      </c>
    </row>
    <row r="83" spans="1:13" s="11" customFormat="1" ht="12" customHeight="1">
      <c r="A83" s="3"/>
      <c r="B83" s="35">
        <v>72</v>
      </c>
      <c r="C83" s="36"/>
      <c r="D83" s="37" t="s">
        <v>167</v>
      </c>
      <c r="E83" s="86">
        <v>531.8226900622003</v>
      </c>
      <c r="F83" s="86">
        <v>504.55169917723214</v>
      </c>
      <c r="G83" s="86">
        <v>27.270990884968164</v>
      </c>
      <c r="H83" s="86">
        <f t="shared" si="7"/>
        <v>531.8226900622003</v>
      </c>
      <c r="I83" s="86">
        <v>0</v>
      </c>
      <c r="J83" s="86">
        <v>0</v>
      </c>
      <c r="K83" s="86">
        <f t="shared" si="4"/>
        <v>0</v>
      </c>
      <c r="L83" s="81">
        <f t="shared" si="5"/>
        <v>0</v>
      </c>
      <c r="M83" s="86">
        <f t="shared" si="6"/>
        <v>0</v>
      </c>
    </row>
    <row r="84" spans="1:13" s="11" customFormat="1" ht="12" customHeight="1">
      <c r="A84" s="3"/>
      <c r="B84" s="35">
        <v>73</v>
      </c>
      <c r="C84" s="36"/>
      <c r="D84" s="37" t="s">
        <v>52</v>
      </c>
      <c r="E84" s="86">
        <v>728.5601523554999</v>
      </c>
      <c r="F84" s="86">
        <v>364.2800772061247</v>
      </c>
      <c r="G84" s="86">
        <v>72.85601544122494</v>
      </c>
      <c r="H84" s="86">
        <f t="shared" si="7"/>
        <v>437.13609264734964</v>
      </c>
      <c r="I84" s="86">
        <v>0</v>
      </c>
      <c r="J84" s="86">
        <v>72.85601544122494</v>
      </c>
      <c r="K84" s="86">
        <f t="shared" si="4"/>
        <v>72.85601544122494</v>
      </c>
      <c r="L84" s="86">
        <f t="shared" si="5"/>
        <v>218.5680442669253</v>
      </c>
      <c r="M84" s="86">
        <f t="shared" si="6"/>
        <v>291.42405970815025</v>
      </c>
    </row>
    <row r="85" spans="1:13" s="11" customFormat="1" ht="12" customHeight="1">
      <c r="A85" s="3"/>
      <c r="B85" s="35">
        <v>74</v>
      </c>
      <c r="C85" s="36"/>
      <c r="D85" s="37" t="s">
        <v>53</v>
      </c>
      <c r="E85" s="86">
        <v>109.22744718919014</v>
      </c>
      <c r="F85" s="86">
        <v>92.84332996785</v>
      </c>
      <c r="G85" s="86">
        <v>5.461372523114999</v>
      </c>
      <c r="H85" s="86">
        <f t="shared" si="7"/>
        <v>98.304702490965</v>
      </c>
      <c r="I85" s="86">
        <v>0</v>
      </c>
      <c r="J85" s="86">
        <v>0</v>
      </c>
      <c r="K85" s="86">
        <f t="shared" si="4"/>
        <v>0</v>
      </c>
      <c r="L85" s="86">
        <f t="shared" si="5"/>
        <v>10.922744698225145</v>
      </c>
      <c r="M85" s="86">
        <f t="shared" si="6"/>
        <v>10.922744698225145</v>
      </c>
    </row>
    <row r="86" spans="1:13" s="11" customFormat="1" ht="12" customHeight="1">
      <c r="A86" s="3"/>
      <c r="B86" s="35">
        <v>75</v>
      </c>
      <c r="C86" s="36"/>
      <c r="D86" s="37" t="s">
        <v>249</v>
      </c>
      <c r="E86" s="86">
        <v>198.82238664038823</v>
      </c>
      <c r="F86" s="86">
        <v>175.48944834519213</v>
      </c>
      <c r="G86" s="86">
        <v>6.695909475</v>
      </c>
      <c r="H86" s="86">
        <f t="shared" si="7"/>
        <v>182.18535782019214</v>
      </c>
      <c r="I86" s="86">
        <v>0</v>
      </c>
      <c r="J86" s="86">
        <v>0</v>
      </c>
      <c r="K86" s="86">
        <f t="shared" si="4"/>
        <v>0</v>
      </c>
      <c r="L86" s="86">
        <f t="shared" si="5"/>
        <v>16.637028820196093</v>
      </c>
      <c r="M86" s="86">
        <f t="shared" si="6"/>
        <v>16.637028820196093</v>
      </c>
    </row>
    <row r="87" spans="1:13" s="11" customFormat="1" ht="12" customHeight="1">
      <c r="A87" s="3"/>
      <c r="B87" s="35">
        <v>76</v>
      </c>
      <c r="C87" s="36"/>
      <c r="D87" s="37" t="s">
        <v>168</v>
      </c>
      <c r="E87" s="86">
        <v>322.8971789971269</v>
      </c>
      <c r="F87" s="86">
        <v>273.06143694046165</v>
      </c>
      <c r="G87" s="86">
        <v>33.22382810089906</v>
      </c>
      <c r="H87" s="86">
        <f t="shared" si="7"/>
        <v>306.28526504136073</v>
      </c>
      <c r="I87" s="86">
        <v>0</v>
      </c>
      <c r="J87" s="86">
        <v>16.611913955766145</v>
      </c>
      <c r="K87" s="86">
        <f t="shared" si="4"/>
        <v>16.611913955766145</v>
      </c>
      <c r="L87" s="86">
        <f t="shared" si="5"/>
        <v>0</v>
      </c>
      <c r="M87" s="86">
        <f t="shared" si="6"/>
        <v>16.611913955766145</v>
      </c>
    </row>
    <row r="88" spans="1:13" s="11" customFormat="1" ht="12" customHeight="1">
      <c r="A88" s="3"/>
      <c r="B88" s="35">
        <v>77</v>
      </c>
      <c r="C88" s="36"/>
      <c r="D88" s="37" t="s">
        <v>169</v>
      </c>
      <c r="E88" s="86">
        <v>247.83595635621654</v>
      </c>
      <c r="F88" s="86">
        <v>210.6605629026</v>
      </c>
      <c r="G88" s="86">
        <v>12.391797817799999</v>
      </c>
      <c r="H88" s="86">
        <f t="shared" si="7"/>
        <v>223.0523607204</v>
      </c>
      <c r="I88" s="86">
        <v>0</v>
      </c>
      <c r="J88" s="86">
        <v>0</v>
      </c>
      <c r="K88" s="86">
        <f t="shared" si="4"/>
        <v>0</v>
      </c>
      <c r="L88" s="86">
        <f t="shared" si="5"/>
        <v>24.78359563581654</v>
      </c>
      <c r="M88" s="86">
        <f t="shared" si="6"/>
        <v>24.78359563581654</v>
      </c>
    </row>
    <row r="89" spans="1:13" s="11" customFormat="1" ht="12" customHeight="1">
      <c r="A89" s="3"/>
      <c r="B89" s="35">
        <v>78</v>
      </c>
      <c r="C89" s="36"/>
      <c r="D89" s="37" t="s">
        <v>54</v>
      </c>
      <c r="E89" s="86">
        <v>4.243879990855578</v>
      </c>
      <c r="F89" s="86">
        <v>4.243879990855578</v>
      </c>
      <c r="G89" s="86">
        <v>0</v>
      </c>
      <c r="H89" s="86">
        <f t="shared" si="7"/>
        <v>4.243879990855578</v>
      </c>
      <c r="I89" s="86">
        <v>0</v>
      </c>
      <c r="J89" s="86">
        <v>0</v>
      </c>
      <c r="K89" s="86">
        <f t="shared" si="4"/>
        <v>0</v>
      </c>
      <c r="L89" s="81">
        <f t="shared" si="5"/>
        <v>0</v>
      </c>
      <c r="M89" s="81">
        <f t="shared" si="6"/>
        <v>0</v>
      </c>
    </row>
    <row r="90" spans="1:13" s="11" customFormat="1" ht="12" customHeight="1">
      <c r="A90" s="3"/>
      <c r="B90" s="35">
        <v>79</v>
      </c>
      <c r="C90" s="36"/>
      <c r="D90" s="37" t="s">
        <v>139</v>
      </c>
      <c r="E90" s="86">
        <v>2191.894687654409</v>
      </c>
      <c r="F90" s="86">
        <v>1424.7315463543412</v>
      </c>
      <c r="G90" s="86">
        <v>219.18946888410807</v>
      </c>
      <c r="H90" s="86">
        <f t="shared" si="7"/>
        <v>1643.9210152384492</v>
      </c>
      <c r="I90" s="86">
        <v>0</v>
      </c>
      <c r="J90" s="86">
        <v>219.18946888410807</v>
      </c>
      <c r="K90" s="86">
        <f t="shared" si="4"/>
        <v>219.18946888410807</v>
      </c>
      <c r="L90" s="86">
        <f t="shared" si="5"/>
        <v>328.7842035318519</v>
      </c>
      <c r="M90" s="86">
        <f t="shared" si="6"/>
        <v>547.97367241596</v>
      </c>
    </row>
    <row r="91" spans="1:13" s="11" customFormat="1" ht="12" customHeight="1">
      <c r="A91" s="3"/>
      <c r="B91" s="35">
        <v>80</v>
      </c>
      <c r="C91" s="36"/>
      <c r="D91" s="37" t="s">
        <v>250</v>
      </c>
      <c r="E91" s="86">
        <v>507.41968499609834</v>
      </c>
      <c r="F91" s="86">
        <v>445.0424535599558</v>
      </c>
      <c r="G91" s="86">
        <v>44.32540266952748</v>
      </c>
      <c r="H91" s="86">
        <f t="shared" si="7"/>
        <v>489.36785622948327</v>
      </c>
      <c r="I91" s="86">
        <v>0</v>
      </c>
      <c r="J91" s="86">
        <v>18.05182876661496</v>
      </c>
      <c r="K91" s="86">
        <f t="shared" si="4"/>
        <v>18.05182876661496</v>
      </c>
      <c r="L91" s="86">
        <f t="shared" si="5"/>
        <v>1.1368683772161603E-13</v>
      </c>
      <c r="M91" s="86">
        <f t="shared" si="6"/>
        <v>18.051828766615074</v>
      </c>
    </row>
    <row r="92" spans="1:13" s="11" customFormat="1" ht="12" customHeight="1">
      <c r="A92" s="3"/>
      <c r="B92" s="35">
        <v>82</v>
      </c>
      <c r="C92" s="36"/>
      <c r="D92" s="37" t="s">
        <v>55</v>
      </c>
      <c r="E92" s="86">
        <v>10.323865570848458</v>
      </c>
      <c r="F92" s="86">
        <v>9.780504338647617</v>
      </c>
      <c r="G92" s="86">
        <v>0.543361232200841</v>
      </c>
      <c r="H92" s="86">
        <f t="shared" si="7"/>
        <v>10.323865570848458</v>
      </c>
      <c r="I92" s="86">
        <v>0</v>
      </c>
      <c r="J92" s="86">
        <v>0</v>
      </c>
      <c r="K92" s="86">
        <f t="shared" si="4"/>
        <v>0</v>
      </c>
      <c r="L92" s="81">
        <f t="shared" si="5"/>
        <v>0</v>
      </c>
      <c r="M92" s="86">
        <f t="shared" si="6"/>
        <v>0</v>
      </c>
    </row>
    <row r="93" spans="1:13" s="11" customFormat="1" ht="12" customHeight="1">
      <c r="A93" s="3"/>
      <c r="B93" s="35">
        <v>83</v>
      </c>
      <c r="C93" s="36"/>
      <c r="D93" s="37" t="s">
        <v>56</v>
      </c>
      <c r="E93" s="86">
        <v>15.749005523344872</v>
      </c>
      <c r="F93" s="86">
        <v>13.38665527935</v>
      </c>
      <c r="G93" s="86">
        <v>0.7874496222899999</v>
      </c>
      <c r="H93" s="86">
        <f t="shared" si="7"/>
        <v>14.17410490164</v>
      </c>
      <c r="I93" s="86">
        <v>0</v>
      </c>
      <c r="J93" s="86">
        <v>0</v>
      </c>
      <c r="K93" s="86">
        <f t="shared" si="4"/>
        <v>0</v>
      </c>
      <c r="L93" s="86">
        <f t="shared" si="5"/>
        <v>1.574900621704872</v>
      </c>
      <c r="M93" s="86">
        <f t="shared" si="6"/>
        <v>1.574900621704872</v>
      </c>
    </row>
    <row r="94" spans="1:13" s="11" customFormat="1" ht="12" customHeight="1">
      <c r="A94" s="3"/>
      <c r="B94" s="35">
        <v>84</v>
      </c>
      <c r="C94" s="36"/>
      <c r="D94" s="37" t="s">
        <v>57</v>
      </c>
      <c r="E94" s="86">
        <v>232.44260849999998</v>
      </c>
      <c r="F94" s="86">
        <v>195.74114399999996</v>
      </c>
      <c r="G94" s="86">
        <v>24.467642999999995</v>
      </c>
      <c r="H94" s="86">
        <f t="shared" si="7"/>
        <v>220.20878699999997</v>
      </c>
      <c r="I94" s="86">
        <v>0</v>
      </c>
      <c r="J94" s="86">
        <v>12.233821499999998</v>
      </c>
      <c r="K94" s="86">
        <f t="shared" si="4"/>
        <v>12.233821499999998</v>
      </c>
      <c r="L94" s="86">
        <f t="shared" si="5"/>
        <v>0</v>
      </c>
      <c r="M94" s="86">
        <f t="shared" si="6"/>
        <v>12.233821499999998</v>
      </c>
    </row>
    <row r="95" spans="1:13" s="11" customFormat="1" ht="12" customHeight="1">
      <c r="A95" s="3"/>
      <c r="B95" s="35">
        <v>87</v>
      </c>
      <c r="C95" s="36"/>
      <c r="D95" s="37" t="s">
        <v>170</v>
      </c>
      <c r="E95" s="86">
        <v>846.5603236251283</v>
      </c>
      <c r="F95" s="86">
        <v>803.1584392353863</v>
      </c>
      <c r="G95" s="86">
        <v>43.40188438974221</v>
      </c>
      <c r="H95" s="86">
        <f t="shared" si="7"/>
        <v>846.5603236251285</v>
      </c>
      <c r="I95" s="86">
        <v>0</v>
      </c>
      <c r="J95" s="86">
        <v>0</v>
      </c>
      <c r="K95" s="86">
        <f t="shared" si="4"/>
        <v>0</v>
      </c>
      <c r="L95" s="81">
        <f t="shared" si="5"/>
        <v>-2.2737367544323206E-13</v>
      </c>
      <c r="M95" s="86">
        <f t="shared" si="6"/>
        <v>-2.2737367544323206E-13</v>
      </c>
    </row>
    <row r="96" spans="1:13" s="11" customFormat="1" ht="12" customHeight="1">
      <c r="A96" s="3"/>
      <c r="B96" s="35">
        <v>90</v>
      </c>
      <c r="C96" s="36"/>
      <c r="D96" s="37" t="s">
        <v>58</v>
      </c>
      <c r="E96" s="86">
        <v>231.2553599999999</v>
      </c>
      <c r="F96" s="86">
        <v>219.69259199999996</v>
      </c>
      <c r="G96" s="86">
        <v>11.562767999999997</v>
      </c>
      <c r="H96" s="86">
        <f t="shared" si="7"/>
        <v>231.25535999999997</v>
      </c>
      <c r="I96" s="86">
        <v>0</v>
      </c>
      <c r="J96" s="86">
        <v>0</v>
      </c>
      <c r="K96" s="86">
        <f t="shared" si="4"/>
        <v>0</v>
      </c>
      <c r="L96" s="86">
        <f t="shared" si="5"/>
        <v>-5.684341886080802E-14</v>
      </c>
      <c r="M96" s="86">
        <f t="shared" si="6"/>
        <v>-5.684341886080802E-14</v>
      </c>
    </row>
    <row r="97" spans="1:13" s="11" customFormat="1" ht="12" customHeight="1">
      <c r="A97" s="3"/>
      <c r="B97" s="35">
        <v>91</v>
      </c>
      <c r="C97" s="36"/>
      <c r="D97" s="37" t="s">
        <v>59</v>
      </c>
      <c r="E97" s="86">
        <v>198.14212180500522</v>
      </c>
      <c r="F97" s="86">
        <v>158.51369779322192</v>
      </c>
      <c r="G97" s="86">
        <v>19.81421222415274</v>
      </c>
      <c r="H97" s="86">
        <f t="shared" si="7"/>
        <v>178.32791001737468</v>
      </c>
      <c r="I97" s="86">
        <v>0</v>
      </c>
      <c r="J97" s="86">
        <v>9.907105675554194</v>
      </c>
      <c r="K97" s="86">
        <f t="shared" si="4"/>
        <v>9.907105675554194</v>
      </c>
      <c r="L97" s="86">
        <f t="shared" si="5"/>
        <v>9.907106112076347</v>
      </c>
      <c r="M97" s="86">
        <f t="shared" si="6"/>
        <v>19.81421178763054</v>
      </c>
    </row>
    <row r="98" spans="1:13" s="11" customFormat="1" ht="12" customHeight="1">
      <c r="A98" s="3"/>
      <c r="B98" s="35">
        <v>92</v>
      </c>
      <c r="C98" s="36"/>
      <c r="D98" s="37" t="s">
        <v>60</v>
      </c>
      <c r="E98" s="86">
        <v>556.6387335510682</v>
      </c>
      <c r="F98" s="86">
        <v>522.600924416345</v>
      </c>
      <c r="G98" s="86">
        <v>31.302281224688414</v>
      </c>
      <c r="H98" s="86">
        <f t="shared" si="7"/>
        <v>553.9032056410334</v>
      </c>
      <c r="I98" s="86">
        <v>0</v>
      </c>
      <c r="J98" s="86">
        <v>2.7355279100348544</v>
      </c>
      <c r="K98" s="86">
        <f t="shared" si="4"/>
        <v>2.7355279100348544</v>
      </c>
      <c r="L98" s="86">
        <f t="shared" si="5"/>
        <v>-9.281464485866309E-14</v>
      </c>
      <c r="M98" s="86">
        <f t="shared" si="6"/>
        <v>2.7355279100347616</v>
      </c>
    </row>
    <row r="99" spans="1:13" s="11" customFormat="1" ht="12" customHeight="1">
      <c r="A99" s="3"/>
      <c r="B99" s="35">
        <v>93</v>
      </c>
      <c r="C99" s="36"/>
      <c r="D99" s="37" t="s">
        <v>251</v>
      </c>
      <c r="E99" s="86">
        <v>298.8575762389084</v>
      </c>
      <c r="F99" s="86">
        <v>265.9098760899184</v>
      </c>
      <c r="G99" s="86">
        <v>15.641756212599018</v>
      </c>
      <c r="H99" s="86">
        <f t="shared" si="7"/>
        <v>281.5516323025174</v>
      </c>
      <c r="I99" s="86">
        <v>0</v>
      </c>
      <c r="J99" s="86">
        <v>0</v>
      </c>
      <c r="K99" s="86">
        <f t="shared" si="4"/>
        <v>0</v>
      </c>
      <c r="L99" s="86">
        <f t="shared" si="5"/>
        <v>17.305943936390975</v>
      </c>
      <c r="M99" s="86">
        <f t="shared" si="6"/>
        <v>17.305943936390975</v>
      </c>
    </row>
    <row r="100" spans="1:13" s="11" customFormat="1" ht="12" customHeight="1">
      <c r="A100" s="3"/>
      <c r="B100" s="35">
        <v>94</v>
      </c>
      <c r="C100" s="36"/>
      <c r="D100" s="37" t="s">
        <v>61</v>
      </c>
      <c r="E100" s="86">
        <v>99.62563499999999</v>
      </c>
      <c r="F100" s="86">
        <v>94.64435324999998</v>
      </c>
      <c r="G100" s="86">
        <v>4.981281749999999</v>
      </c>
      <c r="H100" s="86">
        <f t="shared" si="7"/>
        <v>99.62563499999997</v>
      </c>
      <c r="I100" s="86">
        <v>0</v>
      </c>
      <c r="J100" s="86">
        <v>0</v>
      </c>
      <c r="K100" s="86">
        <f t="shared" si="4"/>
        <v>0</v>
      </c>
      <c r="L100" s="86">
        <f t="shared" si="5"/>
        <v>1.4210854715202004E-14</v>
      </c>
      <c r="M100" s="86">
        <f t="shared" si="6"/>
        <v>1.4210854715202004E-14</v>
      </c>
    </row>
    <row r="101" spans="1:13" s="11" customFormat="1" ht="12" customHeight="1">
      <c r="A101" s="3"/>
      <c r="B101" s="35">
        <v>95</v>
      </c>
      <c r="C101" s="36"/>
      <c r="D101" s="37" t="s">
        <v>62</v>
      </c>
      <c r="E101" s="86">
        <v>132.55698156592433</v>
      </c>
      <c r="F101" s="86">
        <v>125.58029840094082</v>
      </c>
      <c r="G101" s="86">
        <v>6.976683164983501</v>
      </c>
      <c r="H101" s="86">
        <f t="shared" si="7"/>
        <v>132.55698156592433</v>
      </c>
      <c r="I101" s="86">
        <v>0</v>
      </c>
      <c r="J101" s="86">
        <v>0</v>
      </c>
      <c r="K101" s="86">
        <f t="shared" si="4"/>
        <v>0</v>
      </c>
      <c r="L101" s="81">
        <f t="shared" si="5"/>
        <v>0</v>
      </c>
      <c r="M101" s="86">
        <f t="shared" si="6"/>
        <v>0</v>
      </c>
    </row>
    <row r="102" spans="1:13" s="11" customFormat="1" ht="12" customHeight="1">
      <c r="A102" s="3"/>
      <c r="B102" s="35">
        <v>98</v>
      </c>
      <c r="C102" s="36"/>
      <c r="D102" s="37" t="s">
        <v>63</v>
      </c>
      <c r="E102" s="86">
        <v>59.868023195361786</v>
      </c>
      <c r="F102" s="86">
        <v>56.87462190069031</v>
      </c>
      <c r="G102" s="86">
        <v>2.9934012946714823</v>
      </c>
      <c r="H102" s="86">
        <f t="shared" si="7"/>
        <v>59.868023195361786</v>
      </c>
      <c r="I102" s="86">
        <v>0</v>
      </c>
      <c r="J102" s="86">
        <v>0</v>
      </c>
      <c r="K102" s="86">
        <f t="shared" si="4"/>
        <v>0</v>
      </c>
      <c r="L102" s="81">
        <f t="shared" si="5"/>
        <v>0</v>
      </c>
      <c r="M102" s="86">
        <f t="shared" si="6"/>
        <v>0</v>
      </c>
    </row>
    <row r="103" spans="1:13" s="11" customFormat="1" ht="12" customHeight="1">
      <c r="A103" s="3"/>
      <c r="B103" s="35">
        <v>99</v>
      </c>
      <c r="C103" s="36"/>
      <c r="D103" s="37" t="s">
        <v>171</v>
      </c>
      <c r="E103" s="86">
        <v>771.1090062029946</v>
      </c>
      <c r="F103" s="86">
        <v>693.9981056434674</v>
      </c>
      <c r="G103" s="86">
        <v>38.55545024600129</v>
      </c>
      <c r="H103" s="86">
        <f t="shared" si="7"/>
        <v>732.5535558894687</v>
      </c>
      <c r="I103" s="86">
        <v>0</v>
      </c>
      <c r="J103" s="86">
        <v>0</v>
      </c>
      <c r="K103" s="86">
        <f t="shared" si="4"/>
        <v>0</v>
      </c>
      <c r="L103" s="86">
        <f t="shared" si="5"/>
        <v>38.55545031352585</v>
      </c>
      <c r="M103" s="86">
        <f t="shared" si="6"/>
        <v>38.55545031352585</v>
      </c>
    </row>
    <row r="104" spans="1:13" s="11" customFormat="1" ht="12" customHeight="1">
      <c r="A104" s="3"/>
      <c r="B104" s="35">
        <v>100</v>
      </c>
      <c r="C104" s="36"/>
      <c r="D104" s="37" t="s">
        <v>172</v>
      </c>
      <c r="E104" s="86">
        <v>1369.9659527919207</v>
      </c>
      <c r="F104" s="86">
        <v>981.8769559823699</v>
      </c>
      <c r="G104" s="86">
        <v>141.39848897480314</v>
      </c>
      <c r="H104" s="86">
        <f t="shared" si="7"/>
        <v>1123.275444957173</v>
      </c>
      <c r="I104" s="86">
        <v>0</v>
      </c>
      <c r="J104" s="86">
        <v>111.26192422410269</v>
      </c>
      <c r="K104" s="86">
        <f t="shared" si="4"/>
        <v>111.26192422410269</v>
      </c>
      <c r="L104" s="86">
        <f t="shared" si="5"/>
        <v>135.42858361064498</v>
      </c>
      <c r="M104" s="86">
        <f t="shared" si="6"/>
        <v>246.69050783474768</v>
      </c>
    </row>
    <row r="105" spans="1:13" s="11" customFormat="1" ht="12" customHeight="1">
      <c r="A105" s="3"/>
      <c r="B105" s="35">
        <v>101</v>
      </c>
      <c r="C105" s="36"/>
      <c r="D105" s="37" t="s">
        <v>64</v>
      </c>
      <c r="E105" s="86">
        <v>479.7802847826667</v>
      </c>
      <c r="F105" s="86">
        <v>338.8754524202655</v>
      </c>
      <c r="G105" s="86">
        <v>48.79593142512554</v>
      </c>
      <c r="H105" s="86">
        <f t="shared" si="7"/>
        <v>387.67138384539106</v>
      </c>
      <c r="I105" s="86">
        <v>0</v>
      </c>
      <c r="J105" s="86">
        <v>40.65319652948979</v>
      </c>
      <c r="K105" s="86">
        <f t="shared" si="4"/>
        <v>40.65319652948979</v>
      </c>
      <c r="L105" s="86">
        <f t="shared" si="5"/>
        <v>51.45570440778583</v>
      </c>
      <c r="M105" s="86">
        <f t="shared" si="6"/>
        <v>92.10890093727562</v>
      </c>
    </row>
    <row r="106" spans="1:13" s="11" customFormat="1" ht="12" customHeight="1">
      <c r="A106" s="3"/>
      <c r="B106" s="35">
        <v>102</v>
      </c>
      <c r="C106" s="36"/>
      <c r="D106" s="37" t="s">
        <v>173</v>
      </c>
      <c r="E106" s="86">
        <v>331.90430043249364</v>
      </c>
      <c r="F106" s="86">
        <v>278.907162419341</v>
      </c>
      <c r="G106" s="86">
        <v>33.520493764634445</v>
      </c>
      <c r="H106" s="86">
        <f t="shared" si="7"/>
        <v>312.42765618397544</v>
      </c>
      <c r="I106" s="86">
        <v>0</v>
      </c>
      <c r="J106" s="86">
        <v>19.476644248518152</v>
      </c>
      <c r="K106" s="86">
        <f t="shared" si="4"/>
        <v>19.476644248518152</v>
      </c>
      <c r="L106" s="86">
        <f t="shared" si="5"/>
        <v>4.618527782440651E-14</v>
      </c>
      <c r="M106" s="86">
        <f t="shared" si="6"/>
        <v>19.4766442485182</v>
      </c>
    </row>
    <row r="107" spans="1:13" s="11" customFormat="1" ht="12" customHeight="1">
      <c r="A107" s="3"/>
      <c r="B107" s="35">
        <v>103</v>
      </c>
      <c r="C107" s="36"/>
      <c r="D107" s="37" t="s">
        <v>174</v>
      </c>
      <c r="E107" s="86">
        <v>115.13130636921106</v>
      </c>
      <c r="F107" s="86">
        <v>109.07176391383278</v>
      </c>
      <c r="G107" s="86">
        <v>6.059542455378255</v>
      </c>
      <c r="H107" s="86">
        <f t="shared" si="7"/>
        <v>115.13130636921103</v>
      </c>
      <c r="I107" s="86">
        <v>0</v>
      </c>
      <c r="J107" s="86">
        <v>0</v>
      </c>
      <c r="K107" s="86">
        <f t="shared" si="4"/>
        <v>0</v>
      </c>
      <c r="L107" s="81">
        <f t="shared" si="5"/>
        <v>2.842170943040401E-14</v>
      </c>
      <c r="M107" s="86">
        <f t="shared" si="6"/>
        <v>2.842170943040401E-14</v>
      </c>
    </row>
    <row r="108" spans="1:13" s="11" customFormat="1" ht="12" customHeight="1">
      <c r="A108" s="3"/>
      <c r="B108" s="35">
        <v>105</v>
      </c>
      <c r="C108" s="36"/>
      <c r="D108" s="37" t="s">
        <v>65</v>
      </c>
      <c r="E108" s="86">
        <v>1745.7644951606485</v>
      </c>
      <c r="F108" s="86">
        <v>1561.9998113523543</v>
      </c>
      <c r="G108" s="86">
        <v>91.88234195440698</v>
      </c>
      <c r="H108" s="86">
        <f t="shared" si="7"/>
        <v>1653.8821533067612</v>
      </c>
      <c r="I108" s="86">
        <v>0</v>
      </c>
      <c r="J108" s="86">
        <v>0</v>
      </c>
      <c r="K108" s="86">
        <f t="shared" si="4"/>
        <v>0</v>
      </c>
      <c r="L108" s="86">
        <f t="shared" si="5"/>
        <v>91.88234185388728</v>
      </c>
      <c r="M108" s="86">
        <f t="shared" si="6"/>
        <v>91.88234185388728</v>
      </c>
    </row>
    <row r="109" spans="1:13" s="11" customFormat="1" ht="12" customHeight="1">
      <c r="A109" s="3"/>
      <c r="B109" s="35">
        <v>106</v>
      </c>
      <c r="C109" s="36"/>
      <c r="D109" s="37" t="s">
        <v>66</v>
      </c>
      <c r="E109" s="86">
        <v>1281.8198961388666</v>
      </c>
      <c r="F109" s="86">
        <v>961.364922246601</v>
      </c>
      <c r="G109" s="86">
        <v>128.18198963288012</v>
      </c>
      <c r="H109" s="86">
        <f t="shared" si="7"/>
        <v>1089.5469118794813</v>
      </c>
      <c r="I109" s="86">
        <v>0</v>
      </c>
      <c r="J109" s="86">
        <v>128.18198944294545</v>
      </c>
      <c r="K109" s="86">
        <f t="shared" si="4"/>
        <v>128.18198944294545</v>
      </c>
      <c r="L109" s="86">
        <f t="shared" si="5"/>
        <v>64.09099481643989</v>
      </c>
      <c r="M109" s="86">
        <f t="shared" si="6"/>
        <v>192.27298425938534</v>
      </c>
    </row>
    <row r="110" spans="1:13" s="11" customFormat="1" ht="12" customHeight="1">
      <c r="A110" s="3"/>
      <c r="B110" s="35">
        <v>107</v>
      </c>
      <c r="C110" s="36"/>
      <c r="D110" s="37" t="s">
        <v>67</v>
      </c>
      <c r="E110" s="86">
        <v>1040.8336941255</v>
      </c>
      <c r="F110" s="86">
        <v>809.5373177356756</v>
      </c>
      <c r="G110" s="86">
        <v>115.64818823441115</v>
      </c>
      <c r="H110" s="86">
        <f t="shared" si="7"/>
        <v>925.1855059700868</v>
      </c>
      <c r="I110" s="86">
        <v>0</v>
      </c>
      <c r="J110" s="86">
        <v>57.82409403820753</v>
      </c>
      <c r="K110" s="86">
        <f t="shared" si="4"/>
        <v>57.82409403820753</v>
      </c>
      <c r="L110" s="86">
        <f t="shared" si="5"/>
        <v>57.82409411720568</v>
      </c>
      <c r="M110" s="86">
        <f t="shared" si="6"/>
        <v>115.64818815541321</v>
      </c>
    </row>
    <row r="111" spans="1:13" s="11" customFormat="1" ht="12" customHeight="1">
      <c r="A111" s="3"/>
      <c r="B111" s="35">
        <v>108</v>
      </c>
      <c r="C111" s="36"/>
      <c r="D111" s="37" t="s">
        <v>68</v>
      </c>
      <c r="E111" s="86">
        <v>589.5214855583974</v>
      </c>
      <c r="F111" s="86">
        <v>507.43201360948956</v>
      </c>
      <c r="G111" s="86">
        <v>55.868432077114925</v>
      </c>
      <c r="H111" s="86">
        <f t="shared" si="7"/>
        <v>563.3004456866045</v>
      </c>
      <c r="I111" s="86">
        <v>0</v>
      </c>
      <c r="J111" s="86">
        <v>26.221039871792993</v>
      </c>
      <c r="K111" s="86">
        <f t="shared" si="4"/>
        <v>26.221039871792993</v>
      </c>
      <c r="L111" s="86">
        <f t="shared" si="5"/>
        <v>0</v>
      </c>
      <c r="M111" s="86">
        <f t="shared" si="6"/>
        <v>26.221039871792993</v>
      </c>
    </row>
    <row r="112" spans="1:13" s="11" customFormat="1" ht="12" customHeight="1">
      <c r="A112" s="3"/>
      <c r="B112" s="42">
        <v>110</v>
      </c>
      <c r="C112" s="69"/>
      <c r="D112" s="44" t="s">
        <v>69</v>
      </c>
      <c r="E112" s="87">
        <v>90.35343704504714</v>
      </c>
      <c r="F112" s="87">
        <v>75.69081782202237</v>
      </c>
      <c r="G112" s="87">
        <v>9.775079439847076</v>
      </c>
      <c r="H112" s="87">
        <f t="shared" si="7"/>
        <v>85.46589726186944</v>
      </c>
      <c r="I112" s="87">
        <v>0</v>
      </c>
      <c r="J112" s="87">
        <v>4.887539783177686</v>
      </c>
      <c r="K112" s="87">
        <f t="shared" si="4"/>
        <v>4.887539783177686</v>
      </c>
      <c r="L112" s="87">
        <f t="shared" si="5"/>
        <v>1.509903313490213E-14</v>
      </c>
      <c r="M112" s="87">
        <f t="shared" si="6"/>
        <v>4.887539783177701</v>
      </c>
    </row>
    <row r="113" spans="1:13" s="11" customFormat="1" ht="12" customHeight="1">
      <c r="A113" s="3"/>
      <c r="B113" s="35">
        <v>111</v>
      </c>
      <c r="C113" s="36"/>
      <c r="D113" s="37" t="s">
        <v>70</v>
      </c>
      <c r="E113" s="86">
        <v>541.5502747154999</v>
      </c>
      <c r="F113" s="86">
        <v>243.6976235162853</v>
      </c>
      <c r="G113" s="86">
        <v>54.15502744806339</v>
      </c>
      <c r="H113" s="86">
        <f t="shared" si="7"/>
        <v>297.8526509643487</v>
      </c>
      <c r="I113" s="86">
        <v>0</v>
      </c>
      <c r="J113" s="86">
        <v>54.1550274480634</v>
      </c>
      <c r="K113" s="86">
        <f t="shared" si="4"/>
        <v>54.1550274480634</v>
      </c>
      <c r="L113" s="86">
        <f t="shared" si="5"/>
        <v>189.54259630308778</v>
      </c>
      <c r="M113" s="86">
        <f t="shared" si="6"/>
        <v>243.69762375115118</v>
      </c>
    </row>
    <row r="114" spans="1:13" s="11" customFormat="1" ht="12" customHeight="1">
      <c r="A114" s="3"/>
      <c r="B114" s="35">
        <v>112</v>
      </c>
      <c r="C114" s="36"/>
      <c r="D114" s="37" t="s">
        <v>252</v>
      </c>
      <c r="E114" s="86">
        <v>235.5529404254017</v>
      </c>
      <c r="F114" s="86">
        <v>207.30029414570365</v>
      </c>
      <c r="G114" s="86">
        <v>12.194133621034082</v>
      </c>
      <c r="H114" s="86">
        <f t="shared" si="7"/>
        <v>219.49442776673772</v>
      </c>
      <c r="I114" s="86">
        <v>0</v>
      </c>
      <c r="J114" s="86">
        <v>0</v>
      </c>
      <c r="K114" s="86">
        <f t="shared" si="4"/>
        <v>0</v>
      </c>
      <c r="L114" s="86">
        <f t="shared" si="5"/>
        <v>16.05851265866397</v>
      </c>
      <c r="M114" s="86">
        <f t="shared" si="6"/>
        <v>16.05851265866397</v>
      </c>
    </row>
    <row r="115" spans="1:13" s="11" customFormat="1" ht="12" customHeight="1">
      <c r="A115" s="3"/>
      <c r="B115" s="35">
        <v>113</v>
      </c>
      <c r="C115" s="36"/>
      <c r="D115" s="37" t="s">
        <v>71</v>
      </c>
      <c r="E115" s="86">
        <v>616.8326912191026</v>
      </c>
      <c r="F115" s="86">
        <v>507.2046912305255</v>
      </c>
      <c r="G115" s="86">
        <v>67.62729216407004</v>
      </c>
      <c r="H115" s="86">
        <f t="shared" si="7"/>
        <v>574.8319833945956</v>
      </c>
      <c r="I115" s="86">
        <v>0</v>
      </c>
      <c r="J115" s="86">
        <v>37.907176907472895</v>
      </c>
      <c r="K115" s="86">
        <f t="shared" si="4"/>
        <v>37.907176907472895</v>
      </c>
      <c r="L115" s="86">
        <f t="shared" si="5"/>
        <v>4.0935309170341085</v>
      </c>
      <c r="M115" s="86">
        <f t="shared" si="6"/>
        <v>42.000707824507</v>
      </c>
    </row>
    <row r="116" spans="1:13" s="11" customFormat="1" ht="12" customHeight="1">
      <c r="A116" s="3"/>
      <c r="B116" s="35">
        <v>114</v>
      </c>
      <c r="C116" s="36"/>
      <c r="D116" s="37" t="s">
        <v>72</v>
      </c>
      <c r="E116" s="86">
        <v>525.6585800351511</v>
      </c>
      <c r="F116" s="86">
        <v>420.52686022710543</v>
      </c>
      <c r="G116" s="86">
        <v>52.56585752838818</v>
      </c>
      <c r="H116" s="86">
        <f t="shared" si="7"/>
        <v>473.0927177554936</v>
      </c>
      <c r="I116" s="86">
        <v>0</v>
      </c>
      <c r="J116" s="86">
        <v>26.28293351546334</v>
      </c>
      <c r="K116" s="86">
        <f t="shared" si="4"/>
        <v>26.28293351546334</v>
      </c>
      <c r="L116" s="86">
        <f t="shared" si="5"/>
        <v>26.282928764194153</v>
      </c>
      <c r="M116" s="86">
        <f t="shared" si="6"/>
        <v>52.565862279657495</v>
      </c>
    </row>
    <row r="117" spans="1:13" s="11" customFormat="1" ht="12" customHeight="1">
      <c r="A117" s="3"/>
      <c r="B117" s="35">
        <v>117</v>
      </c>
      <c r="C117" s="36"/>
      <c r="D117" s="37" t="s">
        <v>73</v>
      </c>
      <c r="E117" s="86">
        <v>760.5273</v>
      </c>
      <c r="F117" s="86">
        <v>578.4010255658924</v>
      </c>
      <c r="G117" s="86">
        <v>77.05342382073655</v>
      </c>
      <c r="H117" s="86">
        <f t="shared" si="7"/>
        <v>655.454449386629</v>
      </c>
      <c r="I117" s="86">
        <v>0</v>
      </c>
      <c r="J117" s="86">
        <v>67.04648561337096</v>
      </c>
      <c r="K117" s="86">
        <f t="shared" si="4"/>
        <v>67.04648561337096</v>
      </c>
      <c r="L117" s="86">
        <f t="shared" si="5"/>
        <v>38.02636500000001</v>
      </c>
      <c r="M117" s="86">
        <f t="shared" si="6"/>
        <v>105.07285061337097</v>
      </c>
    </row>
    <row r="118" spans="1:13" s="11" customFormat="1" ht="12" customHeight="1">
      <c r="A118" s="3"/>
      <c r="B118" s="35">
        <v>118</v>
      </c>
      <c r="C118" s="36"/>
      <c r="D118" s="37" t="s">
        <v>74</v>
      </c>
      <c r="E118" s="86">
        <v>354.8657289806227</v>
      </c>
      <c r="F118" s="86">
        <v>280.7496827393103</v>
      </c>
      <c r="G118" s="86">
        <v>37.43329103190805</v>
      </c>
      <c r="H118" s="86">
        <f t="shared" si="7"/>
        <v>318.1829737712183</v>
      </c>
      <c r="I118" s="86">
        <v>0</v>
      </c>
      <c r="J118" s="86">
        <v>27.699700449683043</v>
      </c>
      <c r="K118" s="86">
        <f t="shared" si="4"/>
        <v>27.699700449683043</v>
      </c>
      <c r="L118" s="86">
        <f t="shared" si="5"/>
        <v>8.983054759721334</v>
      </c>
      <c r="M118" s="86">
        <f t="shared" si="6"/>
        <v>36.68275520940438</v>
      </c>
    </row>
    <row r="119" spans="1:13" s="11" customFormat="1" ht="12" customHeight="1">
      <c r="A119" s="3"/>
      <c r="B119" s="35">
        <v>122</v>
      </c>
      <c r="C119" s="36"/>
      <c r="D119" s="37" t="s">
        <v>75</v>
      </c>
      <c r="E119" s="86">
        <v>185.9105634489498</v>
      </c>
      <c r="F119" s="86">
        <v>158.02397884372047</v>
      </c>
      <c r="G119" s="86">
        <v>18.591056334555347</v>
      </c>
      <c r="H119" s="86">
        <f t="shared" si="7"/>
        <v>176.61503517827583</v>
      </c>
      <c r="I119" s="86">
        <v>0</v>
      </c>
      <c r="J119" s="86">
        <v>9.295528270674017</v>
      </c>
      <c r="K119" s="86">
        <f t="shared" si="4"/>
        <v>9.295528270674017</v>
      </c>
      <c r="L119" s="86">
        <f t="shared" si="5"/>
        <v>-4.796163466380676E-14</v>
      </c>
      <c r="M119" s="86">
        <f t="shared" si="6"/>
        <v>9.29552827067397</v>
      </c>
    </row>
    <row r="120" spans="1:13" s="11" customFormat="1" ht="12" customHeight="1">
      <c r="A120" s="3"/>
      <c r="B120" s="35">
        <v>123</v>
      </c>
      <c r="C120" s="36"/>
      <c r="D120" s="37" t="s">
        <v>175</v>
      </c>
      <c r="E120" s="86">
        <v>91.16310552690514</v>
      </c>
      <c r="F120" s="86">
        <v>76.77381159625914</v>
      </c>
      <c r="G120" s="86">
        <v>9.592878742570988</v>
      </c>
      <c r="H120" s="86">
        <f t="shared" si="7"/>
        <v>86.36669033883013</v>
      </c>
      <c r="I120" s="86">
        <v>0</v>
      </c>
      <c r="J120" s="86">
        <v>4.796415188075026</v>
      </c>
      <c r="K120" s="86">
        <f t="shared" si="4"/>
        <v>4.796415188075026</v>
      </c>
      <c r="L120" s="86">
        <f t="shared" si="5"/>
        <v>-9.769962616701378E-15</v>
      </c>
      <c r="M120" s="86">
        <f t="shared" si="6"/>
        <v>4.7964151880750165</v>
      </c>
    </row>
    <row r="121" spans="1:13" s="11" customFormat="1" ht="12" customHeight="1">
      <c r="A121" s="3"/>
      <c r="B121" s="35">
        <v>124</v>
      </c>
      <c r="C121" s="36"/>
      <c r="D121" s="37" t="s">
        <v>76</v>
      </c>
      <c r="E121" s="86">
        <v>925.7553923303311</v>
      </c>
      <c r="F121" s="86">
        <v>646.0338786268258</v>
      </c>
      <c r="G121" s="86">
        <v>93.71054448027905</v>
      </c>
      <c r="H121" s="86">
        <f t="shared" si="7"/>
        <v>739.7444231071048</v>
      </c>
      <c r="I121" s="86">
        <v>0</v>
      </c>
      <c r="J121" s="86">
        <v>89.47201621384926</v>
      </c>
      <c r="K121" s="86">
        <f t="shared" si="4"/>
        <v>89.47201621384926</v>
      </c>
      <c r="L121" s="86">
        <f t="shared" si="5"/>
        <v>96.53895300937705</v>
      </c>
      <c r="M121" s="86">
        <f t="shared" si="6"/>
        <v>186.0109692232263</v>
      </c>
    </row>
    <row r="122" spans="1:13" s="11" customFormat="1" ht="12" customHeight="1">
      <c r="A122" s="3"/>
      <c r="B122" s="35">
        <v>126</v>
      </c>
      <c r="C122" s="36"/>
      <c r="D122" s="37" t="s">
        <v>77</v>
      </c>
      <c r="E122" s="86">
        <v>1453.685158539925</v>
      </c>
      <c r="F122" s="86">
        <v>1122.7205223416702</v>
      </c>
      <c r="G122" s="86">
        <v>149.32867502851818</v>
      </c>
      <c r="H122" s="86">
        <f t="shared" si="7"/>
        <v>1272.0491973701883</v>
      </c>
      <c r="I122" s="86">
        <v>0</v>
      </c>
      <c r="J122" s="86">
        <v>90.81798024111905</v>
      </c>
      <c r="K122" s="86">
        <f t="shared" si="4"/>
        <v>90.81798024111905</v>
      </c>
      <c r="L122" s="86">
        <f t="shared" si="5"/>
        <v>90.81798092861763</v>
      </c>
      <c r="M122" s="86">
        <f t="shared" si="6"/>
        <v>181.63596116973667</v>
      </c>
    </row>
    <row r="123" spans="1:13" s="11" customFormat="1" ht="12" customHeight="1">
      <c r="A123" s="3"/>
      <c r="B123" s="35">
        <v>127</v>
      </c>
      <c r="C123" s="36"/>
      <c r="D123" s="37" t="s">
        <v>78</v>
      </c>
      <c r="E123" s="86">
        <v>1226.0676177690932</v>
      </c>
      <c r="F123" s="86">
        <v>858.2473364331278</v>
      </c>
      <c r="G123" s="86">
        <v>122.60676266865978</v>
      </c>
      <c r="H123" s="86">
        <f t="shared" si="7"/>
        <v>980.8540991017876</v>
      </c>
      <c r="I123" s="86">
        <v>0</v>
      </c>
      <c r="J123" s="86">
        <v>122.60676266865977</v>
      </c>
      <c r="K123" s="86">
        <f t="shared" si="4"/>
        <v>122.60676266865977</v>
      </c>
      <c r="L123" s="86">
        <f t="shared" si="5"/>
        <v>122.60675599864584</v>
      </c>
      <c r="M123" s="86">
        <f t="shared" si="6"/>
        <v>245.2135186673056</v>
      </c>
    </row>
    <row r="124" spans="1:13" s="11" customFormat="1" ht="12" customHeight="1">
      <c r="A124" s="3"/>
      <c r="B124" s="35">
        <v>130</v>
      </c>
      <c r="C124" s="36"/>
      <c r="D124" s="37" t="s">
        <v>79</v>
      </c>
      <c r="E124" s="86">
        <v>1578.5951941095907</v>
      </c>
      <c r="F124" s="86">
        <v>1049.8721433025876</v>
      </c>
      <c r="G124" s="86">
        <v>157.85951951464014</v>
      </c>
      <c r="H124" s="86">
        <f t="shared" si="7"/>
        <v>1207.7316628172277</v>
      </c>
      <c r="I124" s="86">
        <v>0</v>
      </c>
      <c r="J124" s="86">
        <v>78.92975892225775</v>
      </c>
      <c r="K124" s="86">
        <f t="shared" si="4"/>
        <v>78.92975892225775</v>
      </c>
      <c r="L124" s="86">
        <f t="shared" si="5"/>
        <v>291.9337723701052</v>
      </c>
      <c r="M124" s="86">
        <f t="shared" si="6"/>
        <v>370.86353129236295</v>
      </c>
    </row>
    <row r="125" spans="1:13" s="11" customFormat="1" ht="12" customHeight="1">
      <c r="A125" s="3"/>
      <c r="B125" s="35">
        <v>132</v>
      </c>
      <c r="C125" s="36"/>
      <c r="D125" s="37" t="s">
        <v>80</v>
      </c>
      <c r="E125" s="86">
        <v>1878.3991919999999</v>
      </c>
      <c r="F125" s="86">
        <v>876.5862896743996</v>
      </c>
      <c r="G125" s="86">
        <v>125.22661281062854</v>
      </c>
      <c r="H125" s="86">
        <f t="shared" si="7"/>
        <v>1001.8129024850282</v>
      </c>
      <c r="I125" s="86">
        <v>0</v>
      </c>
      <c r="J125" s="86">
        <v>125.22661281062854</v>
      </c>
      <c r="K125" s="86">
        <f t="shared" si="4"/>
        <v>125.22661281062854</v>
      </c>
      <c r="L125" s="86">
        <f t="shared" si="5"/>
        <v>751.3596767043431</v>
      </c>
      <c r="M125" s="86">
        <f t="shared" si="6"/>
        <v>876.5862895149717</v>
      </c>
    </row>
    <row r="126" spans="1:13" s="11" customFormat="1" ht="12" customHeight="1">
      <c r="A126" s="3"/>
      <c r="B126" s="35">
        <v>136</v>
      </c>
      <c r="C126" s="36"/>
      <c r="D126" s="37" t="s">
        <v>81</v>
      </c>
      <c r="E126" s="86">
        <v>117.03366413737648</v>
      </c>
      <c r="F126" s="86">
        <v>93.62693122127324</v>
      </c>
      <c r="G126" s="86">
        <v>11.703366402659153</v>
      </c>
      <c r="H126" s="86">
        <f t="shared" si="7"/>
        <v>105.3302976239324</v>
      </c>
      <c r="I126" s="86">
        <v>0</v>
      </c>
      <c r="J126" s="86">
        <v>11.70336651344409</v>
      </c>
      <c r="K126" s="86">
        <f t="shared" si="4"/>
        <v>11.70336651344409</v>
      </c>
      <c r="L126" s="86">
        <f t="shared" si="5"/>
        <v>0</v>
      </c>
      <c r="M126" s="86">
        <f t="shared" si="6"/>
        <v>11.70336651344409</v>
      </c>
    </row>
    <row r="127" spans="1:13" s="11" customFormat="1" ht="12" customHeight="1">
      <c r="A127" s="3"/>
      <c r="B127" s="35">
        <v>138</v>
      </c>
      <c r="C127" s="36"/>
      <c r="D127" s="37" t="s">
        <v>82</v>
      </c>
      <c r="E127" s="86">
        <v>154.1298021786166</v>
      </c>
      <c r="F127" s="86">
        <v>115.59735069375942</v>
      </c>
      <c r="G127" s="86">
        <v>15.412980092501252</v>
      </c>
      <c r="H127" s="86">
        <f t="shared" si="7"/>
        <v>131.01033078626068</v>
      </c>
      <c r="I127" s="86">
        <v>0</v>
      </c>
      <c r="J127" s="86">
        <v>15.412980092501256</v>
      </c>
      <c r="K127" s="86">
        <f t="shared" si="4"/>
        <v>15.412980092501256</v>
      </c>
      <c r="L127" s="86">
        <f t="shared" si="5"/>
        <v>7.706491299854649</v>
      </c>
      <c r="M127" s="86">
        <f t="shared" si="6"/>
        <v>23.119471392355905</v>
      </c>
    </row>
    <row r="128" spans="1:13" s="11" customFormat="1" ht="12" customHeight="1">
      <c r="A128" s="3"/>
      <c r="B128" s="35">
        <v>139</v>
      </c>
      <c r="C128" s="36"/>
      <c r="D128" s="37" t="s">
        <v>83</v>
      </c>
      <c r="E128" s="86">
        <v>205.98295890369673</v>
      </c>
      <c r="F128" s="86">
        <v>119.12900059979131</v>
      </c>
      <c r="G128" s="86">
        <v>21.659818290871154</v>
      </c>
      <c r="H128" s="86">
        <f t="shared" si="7"/>
        <v>140.78881889066247</v>
      </c>
      <c r="I128" s="86">
        <v>0</v>
      </c>
      <c r="J128" s="86">
        <v>21.659818290871158</v>
      </c>
      <c r="K128" s="86">
        <f t="shared" si="4"/>
        <v>21.659818290871158</v>
      </c>
      <c r="L128" s="86">
        <f t="shared" si="5"/>
        <v>43.5343217221631</v>
      </c>
      <c r="M128" s="86">
        <f t="shared" si="6"/>
        <v>65.19414001303426</v>
      </c>
    </row>
    <row r="129" spans="1:13" s="11" customFormat="1" ht="12" customHeight="1">
      <c r="A129" s="3"/>
      <c r="B129" s="35">
        <v>141</v>
      </c>
      <c r="C129" s="36"/>
      <c r="D129" s="37" t="s">
        <v>84</v>
      </c>
      <c r="E129" s="86">
        <v>200.01834368674923</v>
      </c>
      <c r="F129" s="86">
        <v>130.01192342842347</v>
      </c>
      <c r="G129" s="86">
        <v>20.00183437360361</v>
      </c>
      <c r="H129" s="86">
        <f t="shared" si="7"/>
        <v>150.01375780202707</v>
      </c>
      <c r="I129" s="86">
        <v>0</v>
      </c>
      <c r="J129" s="86">
        <v>20.00183437360361</v>
      </c>
      <c r="K129" s="86">
        <f t="shared" si="4"/>
        <v>20.00183437360361</v>
      </c>
      <c r="L129" s="86">
        <f t="shared" si="5"/>
        <v>30.00275151111855</v>
      </c>
      <c r="M129" s="86">
        <f t="shared" si="6"/>
        <v>50.00458588472216</v>
      </c>
    </row>
    <row r="130" spans="1:13" s="11" customFormat="1" ht="12" customHeight="1">
      <c r="A130" s="3"/>
      <c r="B130" s="35">
        <v>142</v>
      </c>
      <c r="C130" s="36"/>
      <c r="D130" s="37" t="s">
        <v>85</v>
      </c>
      <c r="E130" s="86">
        <v>717.2312158158505</v>
      </c>
      <c r="F130" s="86">
        <v>426.551914841497</v>
      </c>
      <c r="G130" s="86">
        <v>74.29835625690072</v>
      </c>
      <c r="H130" s="86">
        <f t="shared" si="7"/>
        <v>500.85027109839774</v>
      </c>
      <c r="I130" s="86">
        <v>0</v>
      </c>
      <c r="J130" s="86">
        <v>74.29835625690072</v>
      </c>
      <c r="K130" s="86">
        <f t="shared" si="4"/>
        <v>74.29835625690072</v>
      </c>
      <c r="L130" s="86">
        <f t="shared" si="5"/>
        <v>142.08258846055207</v>
      </c>
      <c r="M130" s="86">
        <f t="shared" si="6"/>
        <v>216.3809447174528</v>
      </c>
    </row>
    <row r="131" spans="1:13" s="11" customFormat="1" ht="12" customHeight="1">
      <c r="A131" s="3"/>
      <c r="B131" s="35">
        <v>143</v>
      </c>
      <c r="C131" s="36"/>
      <c r="D131" s="37" t="s">
        <v>86</v>
      </c>
      <c r="E131" s="86">
        <v>1385.7860629347297</v>
      </c>
      <c r="F131" s="86">
        <v>944.2723822155979</v>
      </c>
      <c r="G131" s="86">
        <v>138.78319596314824</v>
      </c>
      <c r="H131" s="86">
        <f t="shared" si="7"/>
        <v>1083.0555781787461</v>
      </c>
      <c r="I131" s="86">
        <v>0</v>
      </c>
      <c r="J131" s="86">
        <v>137.07904174905508</v>
      </c>
      <c r="K131" s="86">
        <f t="shared" si="4"/>
        <v>137.07904174905508</v>
      </c>
      <c r="L131" s="86">
        <f t="shared" si="5"/>
        <v>165.65144300692845</v>
      </c>
      <c r="M131" s="86">
        <f t="shared" si="6"/>
        <v>302.7304847559835</v>
      </c>
    </row>
    <row r="132" spans="1:13" s="11" customFormat="1" ht="12" customHeight="1">
      <c r="A132" s="3"/>
      <c r="B132" s="35">
        <v>144</v>
      </c>
      <c r="C132" s="36"/>
      <c r="D132" s="37" t="s">
        <v>87</v>
      </c>
      <c r="E132" s="86">
        <v>951.6551141115472</v>
      </c>
      <c r="F132" s="86">
        <v>743.6147286843109</v>
      </c>
      <c r="G132" s="86">
        <v>99.47344396838838</v>
      </c>
      <c r="H132" s="86">
        <f t="shared" si="7"/>
        <v>843.0881726526993</v>
      </c>
      <c r="I132" s="86">
        <v>0</v>
      </c>
      <c r="J132" s="86">
        <v>58.830219474653575</v>
      </c>
      <c r="K132" s="86">
        <f t="shared" si="4"/>
        <v>58.830219474653575</v>
      </c>
      <c r="L132" s="86">
        <f t="shared" si="5"/>
        <v>49.736721984194276</v>
      </c>
      <c r="M132" s="86">
        <f t="shared" si="6"/>
        <v>108.56694145884785</v>
      </c>
    </row>
    <row r="133" spans="1:13" s="11" customFormat="1" ht="12" customHeight="1">
      <c r="A133" s="3"/>
      <c r="B133" s="35">
        <v>146</v>
      </c>
      <c r="C133" s="36"/>
      <c r="D133" s="37" t="s">
        <v>88</v>
      </c>
      <c r="E133" s="86">
        <v>21508.12495974158</v>
      </c>
      <c r="F133" s="86">
        <v>1510.8112069935696</v>
      </c>
      <c r="G133" s="86">
        <v>972.541637628008</v>
      </c>
      <c r="H133" s="86">
        <f t="shared" si="7"/>
        <v>2483.352844621578</v>
      </c>
      <c r="I133" s="86">
        <v>0</v>
      </c>
      <c r="J133" s="86">
        <v>936.9643827647955</v>
      </c>
      <c r="K133" s="86">
        <f t="shared" si="4"/>
        <v>936.9643827647955</v>
      </c>
      <c r="L133" s="86">
        <f t="shared" si="5"/>
        <v>18087.807732355206</v>
      </c>
      <c r="M133" s="86">
        <f t="shared" si="6"/>
        <v>19024.772115120002</v>
      </c>
    </row>
    <row r="134" spans="1:13" s="11" customFormat="1" ht="12" customHeight="1">
      <c r="A134" s="3"/>
      <c r="B134" s="35">
        <v>147</v>
      </c>
      <c r="C134" s="36"/>
      <c r="D134" s="37" t="s">
        <v>176</v>
      </c>
      <c r="E134" s="86">
        <v>2999.0929498538585</v>
      </c>
      <c r="F134" s="86">
        <v>1649.501122424067</v>
      </c>
      <c r="G134" s="86">
        <v>299.90929497055174</v>
      </c>
      <c r="H134" s="86">
        <f t="shared" si="7"/>
        <v>1949.410417394619</v>
      </c>
      <c r="I134" s="86">
        <v>0</v>
      </c>
      <c r="J134" s="86">
        <v>299.90929497055174</v>
      </c>
      <c r="K134" s="86">
        <f t="shared" si="4"/>
        <v>299.90929497055174</v>
      </c>
      <c r="L134" s="86">
        <f t="shared" si="5"/>
        <v>749.7732374886879</v>
      </c>
      <c r="M134" s="86">
        <f t="shared" si="6"/>
        <v>1049.6825324592396</v>
      </c>
    </row>
    <row r="135" spans="1:13" s="11" customFormat="1" ht="12" customHeight="1">
      <c r="A135" s="3"/>
      <c r="B135" s="35">
        <v>148</v>
      </c>
      <c r="C135" s="36"/>
      <c r="D135" s="37" t="s">
        <v>177</v>
      </c>
      <c r="E135" s="86">
        <v>475.2993076509997</v>
      </c>
      <c r="F135" s="86">
        <v>377.96803338965236</v>
      </c>
      <c r="G135" s="86">
        <v>50.9610968716981</v>
      </c>
      <c r="H135" s="86">
        <f t="shared" si="7"/>
        <v>428.92913026135045</v>
      </c>
      <c r="I135" s="86">
        <v>0</v>
      </c>
      <c r="J135" s="86">
        <v>33.80526658089005</v>
      </c>
      <c r="K135" s="86">
        <f t="shared" si="4"/>
        <v>33.80526658089005</v>
      </c>
      <c r="L135" s="86">
        <f t="shared" si="5"/>
        <v>12.564910808759208</v>
      </c>
      <c r="M135" s="86">
        <f t="shared" si="6"/>
        <v>46.37017738964926</v>
      </c>
    </row>
    <row r="136" spans="1:13" s="11" customFormat="1" ht="12" customHeight="1">
      <c r="A136" s="3"/>
      <c r="B136" s="35">
        <v>149</v>
      </c>
      <c r="C136" s="36"/>
      <c r="D136" s="37" t="s">
        <v>89</v>
      </c>
      <c r="E136" s="86">
        <v>770.3740308956909</v>
      </c>
      <c r="F136" s="86">
        <v>567.6440228344892</v>
      </c>
      <c r="G136" s="86">
        <v>81.0920032620699</v>
      </c>
      <c r="H136" s="86">
        <f t="shared" si="7"/>
        <v>648.736026096559</v>
      </c>
      <c r="I136" s="86">
        <v>0</v>
      </c>
      <c r="J136" s="86">
        <v>81.09200316809664</v>
      </c>
      <c r="K136" s="86">
        <f t="shared" si="4"/>
        <v>81.09200316809664</v>
      </c>
      <c r="L136" s="86">
        <f t="shared" si="5"/>
        <v>40.546001631035224</v>
      </c>
      <c r="M136" s="86">
        <f t="shared" si="6"/>
        <v>121.63800479913186</v>
      </c>
    </row>
    <row r="137" spans="1:13" s="11" customFormat="1" ht="12" customHeight="1">
      <c r="A137" s="3"/>
      <c r="B137" s="35">
        <v>150</v>
      </c>
      <c r="C137" s="36"/>
      <c r="D137" s="37" t="s">
        <v>90</v>
      </c>
      <c r="E137" s="86">
        <v>815.7143573395045</v>
      </c>
      <c r="F137" s="86">
        <v>561.2078241044478</v>
      </c>
      <c r="G137" s="86">
        <v>81.5714355621402</v>
      </c>
      <c r="H137" s="86">
        <f t="shared" si="7"/>
        <v>642.779259666588</v>
      </c>
      <c r="I137" s="86">
        <v>0</v>
      </c>
      <c r="J137" s="86">
        <v>81.57143556214018</v>
      </c>
      <c r="K137" s="86">
        <f t="shared" si="4"/>
        <v>81.57143556214018</v>
      </c>
      <c r="L137" s="86">
        <f t="shared" si="5"/>
        <v>91.36366211077635</v>
      </c>
      <c r="M137" s="86">
        <f t="shared" si="6"/>
        <v>172.93509767291653</v>
      </c>
    </row>
    <row r="138" spans="1:13" s="11" customFormat="1" ht="12" customHeight="1">
      <c r="A138" s="3"/>
      <c r="B138" s="35">
        <v>151</v>
      </c>
      <c r="C138" s="36"/>
      <c r="D138" s="37" t="s">
        <v>178</v>
      </c>
      <c r="E138" s="86">
        <v>266.7919584153135</v>
      </c>
      <c r="F138" s="86">
        <v>72.59147725258353</v>
      </c>
      <c r="G138" s="86">
        <v>26.67919588050094</v>
      </c>
      <c r="H138" s="86">
        <f t="shared" si="7"/>
        <v>99.27067313308447</v>
      </c>
      <c r="I138" s="86">
        <v>0</v>
      </c>
      <c r="J138" s="86">
        <v>16.760144580972735</v>
      </c>
      <c r="K138" s="86">
        <f t="shared" si="4"/>
        <v>16.760144580972735</v>
      </c>
      <c r="L138" s="86">
        <f t="shared" si="5"/>
        <v>150.7611407012563</v>
      </c>
      <c r="M138" s="86">
        <f t="shared" si="6"/>
        <v>167.52128528222903</v>
      </c>
    </row>
    <row r="139" spans="1:13" s="11" customFormat="1" ht="12" customHeight="1">
      <c r="A139" s="3"/>
      <c r="B139" s="35">
        <v>152</v>
      </c>
      <c r="C139" s="36"/>
      <c r="D139" s="37" t="s">
        <v>91</v>
      </c>
      <c r="E139" s="86">
        <v>1044.2788286213686</v>
      </c>
      <c r="F139" s="86">
        <v>486.1542924872423</v>
      </c>
      <c r="G139" s="86">
        <v>101.3527685698725</v>
      </c>
      <c r="H139" s="86">
        <f t="shared" si="7"/>
        <v>587.5070610571148</v>
      </c>
      <c r="I139" s="86">
        <v>0</v>
      </c>
      <c r="J139" s="86">
        <v>101.35276856987251</v>
      </c>
      <c r="K139" s="86">
        <f t="shared" si="4"/>
        <v>101.35276856987251</v>
      </c>
      <c r="L139" s="86">
        <f t="shared" si="5"/>
        <v>355.41899899438124</v>
      </c>
      <c r="M139" s="86">
        <f t="shared" si="6"/>
        <v>456.77176756425376</v>
      </c>
    </row>
    <row r="140" spans="1:13" s="11" customFormat="1" ht="12" customHeight="1">
      <c r="A140" s="3"/>
      <c r="B140" s="35">
        <v>156</v>
      </c>
      <c r="C140" s="36"/>
      <c r="D140" s="37" t="s">
        <v>179</v>
      </c>
      <c r="E140" s="86">
        <v>290.77310532650466</v>
      </c>
      <c r="F140" s="86">
        <v>147.48106527422058</v>
      </c>
      <c r="G140" s="86">
        <v>29.983998967545286</v>
      </c>
      <c r="H140" s="86">
        <f t="shared" si="7"/>
        <v>177.46506424176587</v>
      </c>
      <c r="I140" s="86">
        <v>0</v>
      </c>
      <c r="J140" s="86">
        <v>29.983998968323387</v>
      </c>
      <c r="K140" s="86">
        <f t="shared" si="4"/>
        <v>29.983998968323387</v>
      </c>
      <c r="L140" s="86">
        <f t="shared" si="5"/>
        <v>83.3240421164154</v>
      </c>
      <c r="M140" s="86">
        <f t="shared" si="6"/>
        <v>113.30804108473879</v>
      </c>
    </row>
    <row r="141" spans="1:13" s="11" customFormat="1" ht="12" customHeight="1">
      <c r="A141" s="3"/>
      <c r="B141" s="35">
        <v>157</v>
      </c>
      <c r="C141" s="36"/>
      <c r="D141" s="37" t="s">
        <v>92</v>
      </c>
      <c r="E141" s="86">
        <v>2618.2155314161464</v>
      </c>
      <c r="F141" s="86">
        <v>1159.0046835948842</v>
      </c>
      <c r="G141" s="86">
        <v>261.82155313998646</v>
      </c>
      <c r="H141" s="86">
        <f t="shared" si="7"/>
        <v>1420.8262367348707</v>
      </c>
      <c r="I141" s="86">
        <v>0</v>
      </c>
      <c r="J141" s="86">
        <v>197.65634306331566</v>
      </c>
      <c r="K141" s="86">
        <f aca="true" t="shared" si="8" ref="K141:K204">+I141+J141</f>
        <v>197.65634306331566</v>
      </c>
      <c r="L141" s="86">
        <f aca="true" t="shared" si="9" ref="L141:L204">E141-H141-K141</f>
        <v>999.73295161796</v>
      </c>
      <c r="M141" s="86">
        <f aca="true" t="shared" si="10" ref="M141:M204">K141+L141</f>
        <v>1197.3892946812757</v>
      </c>
    </row>
    <row r="142" spans="1:13" s="11" customFormat="1" ht="12" customHeight="1">
      <c r="A142" s="3"/>
      <c r="B142" s="35">
        <v>158</v>
      </c>
      <c r="C142" s="36"/>
      <c r="D142" s="37" t="s">
        <v>93</v>
      </c>
      <c r="E142" s="86">
        <v>226.86770408951497</v>
      </c>
      <c r="F142" s="86">
        <v>181.49416327161194</v>
      </c>
      <c r="G142" s="86">
        <v>22.686770408951492</v>
      </c>
      <c r="H142" s="86">
        <f aca="true" t="shared" si="11" ref="H142:H205">SUM(F142:G142)</f>
        <v>204.18093368056344</v>
      </c>
      <c r="I142" s="86">
        <v>0</v>
      </c>
      <c r="J142" s="86">
        <v>22.686770408951492</v>
      </c>
      <c r="K142" s="86">
        <f t="shared" si="8"/>
        <v>22.686770408951492</v>
      </c>
      <c r="L142" s="86">
        <f t="shared" si="9"/>
        <v>3.907985046680551E-14</v>
      </c>
      <c r="M142" s="86">
        <f t="shared" si="10"/>
        <v>22.68677040895153</v>
      </c>
    </row>
    <row r="143" spans="1:13" s="11" customFormat="1" ht="12" customHeight="1">
      <c r="A143" s="3"/>
      <c r="B143" s="35">
        <v>159</v>
      </c>
      <c r="C143" s="36"/>
      <c r="D143" s="37" t="s">
        <v>180</v>
      </c>
      <c r="E143" s="86">
        <v>77.36473715400757</v>
      </c>
      <c r="F143" s="86">
        <v>64.47061408783637</v>
      </c>
      <c r="G143" s="86">
        <v>8.59608187837818</v>
      </c>
      <c r="H143" s="86">
        <f t="shared" si="11"/>
        <v>73.06669596621455</v>
      </c>
      <c r="I143" s="86">
        <v>0</v>
      </c>
      <c r="J143" s="86">
        <v>4.298041187793028</v>
      </c>
      <c r="K143" s="86">
        <f t="shared" si="8"/>
        <v>4.298041187793028</v>
      </c>
      <c r="L143" s="86">
        <f t="shared" si="9"/>
        <v>-9.769962616701378E-15</v>
      </c>
      <c r="M143" s="86">
        <f t="shared" si="10"/>
        <v>4.298041187793018</v>
      </c>
    </row>
    <row r="144" spans="1:13" s="11" customFormat="1" ht="12" customHeight="1">
      <c r="A144" s="3"/>
      <c r="B144" s="35">
        <v>160</v>
      </c>
      <c r="C144" s="36"/>
      <c r="D144" s="37" t="s">
        <v>94</v>
      </c>
      <c r="E144" s="86">
        <v>18.66905269118333</v>
      </c>
      <c r="F144" s="86">
        <v>15.557545183874998</v>
      </c>
      <c r="G144" s="86">
        <v>2.07433935785</v>
      </c>
      <c r="H144" s="86">
        <f t="shared" si="11"/>
        <v>17.631884541724997</v>
      </c>
      <c r="I144" s="86">
        <v>0</v>
      </c>
      <c r="J144" s="86">
        <v>1.0371681494583336</v>
      </c>
      <c r="K144" s="86">
        <f t="shared" si="8"/>
        <v>1.0371681494583336</v>
      </c>
      <c r="L144" s="86">
        <f t="shared" si="9"/>
        <v>0</v>
      </c>
      <c r="M144" s="86">
        <f t="shared" si="10"/>
        <v>1.0371681494583336</v>
      </c>
    </row>
    <row r="145" spans="1:13" s="11" customFormat="1" ht="12" customHeight="1">
      <c r="A145" s="3"/>
      <c r="B145" s="35">
        <v>161</v>
      </c>
      <c r="C145" s="36"/>
      <c r="D145" s="37" t="s">
        <v>140</v>
      </c>
      <c r="E145" s="86">
        <v>72.69746249999997</v>
      </c>
      <c r="F145" s="86">
        <v>49.070787187499995</v>
      </c>
      <c r="G145" s="86">
        <v>7.269746249999999</v>
      </c>
      <c r="H145" s="86">
        <f t="shared" si="11"/>
        <v>56.34053343749999</v>
      </c>
      <c r="I145" s="86">
        <v>0</v>
      </c>
      <c r="J145" s="86">
        <v>7.269746249999999</v>
      </c>
      <c r="K145" s="86">
        <f t="shared" si="8"/>
        <v>7.269746249999999</v>
      </c>
      <c r="L145" s="86">
        <f t="shared" si="9"/>
        <v>9.08718281249998</v>
      </c>
      <c r="M145" s="86">
        <f t="shared" si="10"/>
        <v>16.35692906249998</v>
      </c>
    </row>
    <row r="146" spans="1:13" s="11" customFormat="1" ht="12" customHeight="1">
      <c r="A146" s="3"/>
      <c r="B146" s="42">
        <v>162</v>
      </c>
      <c r="C146" s="69"/>
      <c r="D146" s="44" t="s">
        <v>95</v>
      </c>
      <c r="E146" s="87">
        <v>32.606317499999996</v>
      </c>
      <c r="F146" s="87">
        <v>19.5637909486575</v>
      </c>
      <c r="G146" s="87">
        <v>3.260631824776249</v>
      </c>
      <c r="H146" s="87">
        <f t="shared" si="11"/>
        <v>22.824422773433746</v>
      </c>
      <c r="I146" s="87">
        <v>0</v>
      </c>
      <c r="J146" s="87">
        <v>3.260631824776249</v>
      </c>
      <c r="K146" s="87">
        <f t="shared" si="8"/>
        <v>3.260631824776249</v>
      </c>
      <c r="L146" s="87">
        <f t="shared" si="9"/>
        <v>6.521262901790001</v>
      </c>
      <c r="M146" s="87">
        <f t="shared" si="10"/>
        <v>9.78189472656625</v>
      </c>
    </row>
    <row r="147" spans="1:13" s="11" customFormat="1" ht="12" customHeight="1">
      <c r="A147" s="3"/>
      <c r="B147" s="35">
        <v>163</v>
      </c>
      <c r="C147" s="36"/>
      <c r="D147" s="37" t="s">
        <v>181</v>
      </c>
      <c r="E147" s="86">
        <v>269.1627212184322</v>
      </c>
      <c r="F147" s="86">
        <v>226.66334434230444</v>
      </c>
      <c r="G147" s="86">
        <v>28.332918042788048</v>
      </c>
      <c r="H147" s="86">
        <f t="shared" si="11"/>
        <v>254.99626238509248</v>
      </c>
      <c r="I147" s="86">
        <v>0</v>
      </c>
      <c r="J147" s="86">
        <v>14.16645883333971</v>
      </c>
      <c r="K147" s="86">
        <f t="shared" si="8"/>
        <v>14.16645883333971</v>
      </c>
      <c r="L147" s="86">
        <f t="shared" si="9"/>
        <v>0</v>
      </c>
      <c r="M147" s="86">
        <f t="shared" si="10"/>
        <v>14.16645883333971</v>
      </c>
    </row>
    <row r="148" spans="1:13" s="11" customFormat="1" ht="12" customHeight="1">
      <c r="A148" s="3"/>
      <c r="B148" s="35">
        <v>165</v>
      </c>
      <c r="C148" s="36"/>
      <c r="D148" s="37" t="s">
        <v>96</v>
      </c>
      <c r="E148" s="86">
        <v>100.30264292477719</v>
      </c>
      <c r="F148" s="86">
        <v>65.20465193664296</v>
      </c>
      <c r="G148" s="86">
        <v>10.030264301972796</v>
      </c>
      <c r="H148" s="86">
        <f t="shared" si="11"/>
        <v>75.23491623861575</v>
      </c>
      <c r="I148" s="86">
        <v>0</v>
      </c>
      <c r="J148" s="86">
        <v>10.030264301972796</v>
      </c>
      <c r="K148" s="86">
        <f t="shared" si="8"/>
        <v>10.030264301972796</v>
      </c>
      <c r="L148" s="86">
        <f t="shared" si="9"/>
        <v>15.03746238418864</v>
      </c>
      <c r="M148" s="86">
        <f t="shared" si="10"/>
        <v>25.067726686161436</v>
      </c>
    </row>
    <row r="149" spans="1:13" s="11" customFormat="1" ht="12" customHeight="1">
      <c r="A149" s="3"/>
      <c r="B149" s="35">
        <v>166</v>
      </c>
      <c r="C149" s="36"/>
      <c r="D149" s="37" t="s">
        <v>97</v>
      </c>
      <c r="E149" s="86">
        <v>1043.8209108124895</v>
      </c>
      <c r="F149" s="86">
        <v>577.2009953332366</v>
      </c>
      <c r="G149" s="86">
        <v>105.47151071904956</v>
      </c>
      <c r="H149" s="86">
        <f t="shared" si="11"/>
        <v>682.6725060522862</v>
      </c>
      <c r="I149" s="86">
        <v>0</v>
      </c>
      <c r="J149" s="86">
        <v>86.91438543437768</v>
      </c>
      <c r="K149" s="86">
        <f t="shared" si="8"/>
        <v>86.91438543437768</v>
      </c>
      <c r="L149" s="86">
        <f t="shared" si="9"/>
        <v>274.23401932582567</v>
      </c>
      <c r="M149" s="86">
        <f t="shared" si="10"/>
        <v>361.14840476020333</v>
      </c>
    </row>
    <row r="150" spans="1:13" s="11" customFormat="1" ht="12" customHeight="1">
      <c r="A150" s="3"/>
      <c r="B150" s="35">
        <v>167</v>
      </c>
      <c r="C150" s="36"/>
      <c r="D150" s="37" t="s">
        <v>98</v>
      </c>
      <c r="E150" s="86">
        <v>2480.3168889674967</v>
      </c>
      <c r="F150" s="86">
        <v>744.0950667960607</v>
      </c>
      <c r="G150" s="86">
        <v>165.3544592880135</v>
      </c>
      <c r="H150" s="86">
        <f t="shared" si="11"/>
        <v>909.4495260840741</v>
      </c>
      <c r="I150" s="86">
        <v>0</v>
      </c>
      <c r="J150" s="86">
        <v>165.3544592880135</v>
      </c>
      <c r="K150" s="86">
        <f t="shared" si="8"/>
        <v>165.3544592880135</v>
      </c>
      <c r="L150" s="86">
        <f t="shared" si="9"/>
        <v>1405.5129035954092</v>
      </c>
      <c r="M150" s="86">
        <f t="shared" si="10"/>
        <v>1570.8673628834226</v>
      </c>
    </row>
    <row r="151" spans="1:13" s="11" customFormat="1" ht="12" customHeight="1">
      <c r="A151" s="3"/>
      <c r="B151" s="35">
        <v>168</v>
      </c>
      <c r="C151" s="36"/>
      <c r="D151" s="37" t="s">
        <v>182</v>
      </c>
      <c r="E151" s="86">
        <v>563.7236111299085</v>
      </c>
      <c r="F151" s="86">
        <v>422.7927075282952</v>
      </c>
      <c r="G151" s="86">
        <v>56.372361003772674</v>
      </c>
      <c r="H151" s="86">
        <f t="shared" si="11"/>
        <v>479.16506853206783</v>
      </c>
      <c r="I151" s="86">
        <v>0</v>
      </c>
      <c r="J151" s="86">
        <v>56.372361003772674</v>
      </c>
      <c r="K151" s="86">
        <f t="shared" si="8"/>
        <v>56.372361003772674</v>
      </c>
      <c r="L151" s="86">
        <f t="shared" si="9"/>
        <v>28.186181594067968</v>
      </c>
      <c r="M151" s="86">
        <f t="shared" si="10"/>
        <v>84.55854259784064</v>
      </c>
    </row>
    <row r="152" spans="1:13" s="11" customFormat="1" ht="12" customHeight="1">
      <c r="A152" s="3"/>
      <c r="B152" s="35">
        <v>170</v>
      </c>
      <c r="C152" s="36"/>
      <c r="D152" s="37" t="s">
        <v>99</v>
      </c>
      <c r="E152" s="86">
        <v>1374.2883405168927</v>
      </c>
      <c r="F152" s="86">
        <v>357.79383209001287</v>
      </c>
      <c r="G152" s="86">
        <v>137.4288340501678</v>
      </c>
      <c r="H152" s="86">
        <f t="shared" si="11"/>
        <v>495.22266614018065</v>
      </c>
      <c r="I152" s="86">
        <v>0</v>
      </c>
      <c r="J152" s="86">
        <v>137.42883405016778</v>
      </c>
      <c r="K152" s="86">
        <f t="shared" si="8"/>
        <v>137.42883405016778</v>
      </c>
      <c r="L152" s="86">
        <f t="shared" si="9"/>
        <v>741.6368403265443</v>
      </c>
      <c r="M152" s="86">
        <f t="shared" si="10"/>
        <v>879.0656743767121</v>
      </c>
    </row>
    <row r="153" spans="1:13" s="11" customFormat="1" ht="12" customHeight="1">
      <c r="A153" s="3"/>
      <c r="B153" s="35">
        <v>176</v>
      </c>
      <c r="C153" s="36"/>
      <c r="D153" s="37" t="s">
        <v>183</v>
      </c>
      <c r="E153" s="86">
        <v>619.1946777475522</v>
      </c>
      <c r="F153" s="86">
        <v>133.89587628444417</v>
      </c>
      <c r="G153" s="86">
        <v>64.706506872259</v>
      </c>
      <c r="H153" s="86">
        <f t="shared" si="11"/>
        <v>198.60238315670318</v>
      </c>
      <c r="I153" s="86">
        <v>0</v>
      </c>
      <c r="J153" s="86">
        <v>32.3532534361295</v>
      </c>
      <c r="K153" s="86">
        <f t="shared" si="8"/>
        <v>32.3532534361295</v>
      </c>
      <c r="L153" s="86">
        <f t="shared" si="9"/>
        <v>388.23904115471953</v>
      </c>
      <c r="M153" s="86">
        <f t="shared" si="10"/>
        <v>420.592294590849</v>
      </c>
    </row>
    <row r="154" spans="1:13" s="11" customFormat="1" ht="12" customHeight="1">
      <c r="A154" s="3"/>
      <c r="B154" s="35">
        <v>177</v>
      </c>
      <c r="C154" s="36"/>
      <c r="D154" s="37" t="s">
        <v>100</v>
      </c>
      <c r="E154" s="86">
        <v>21.25534761914576</v>
      </c>
      <c r="F154" s="86">
        <v>10.627673892615835</v>
      </c>
      <c r="G154" s="86">
        <v>2.125534778523167</v>
      </c>
      <c r="H154" s="86">
        <f t="shared" si="11"/>
        <v>12.753208671139003</v>
      </c>
      <c r="I154" s="86">
        <v>0</v>
      </c>
      <c r="J154" s="86">
        <v>1.0627673892615834</v>
      </c>
      <c r="K154" s="86">
        <f t="shared" si="8"/>
        <v>1.0627673892615834</v>
      </c>
      <c r="L154" s="86">
        <f t="shared" si="9"/>
        <v>7.439371558745172</v>
      </c>
      <c r="M154" s="86">
        <f t="shared" si="10"/>
        <v>8.502138948006756</v>
      </c>
    </row>
    <row r="155" spans="1:13" s="11" customFormat="1" ht="12" customHeight="1">
      <c r="A155" s="3"/>
      <c r="B155" s="35">
        <v>181</v>
      </c>
      <c r="C155" s="36"/>
      <c r="D155" s="37" t="s">
        <v>101</v>
      </c>
      <c r="E155" s="86">
        <v>11090.578731290623</v>
      </c>
      <c r="F155" s="86">
        <v>1882.3446792830666</v>
      </c>
      <c r="G155" s="86">
        <v>1785.5754301844484</v>
      </c>
      <c r="H155" s="86">
        <f t="shared" si="11"/>
        <v>3667.920109467515</v>
      </c>
      <c r="I155" s="86">
        <v>0</v>
      </c>
      <c r="J155" s="86">
        <v>1438.8822464018788</v>
      </c>
      <c r="K155" s="86">
        <f t="shared" si="8"/>
        <v>1438.8822464018788</v>
      </c>
      <c r="L155" s="86">
        <f t="shared" si="9"/>
        <v>5983.776375421229</v>
      </c>
      <c r="M155" s="86">
        <f t="shared" si="10"/>
        <v>7422.658621823108</v>
      </c>
    </row>
    <row r="156" spans="1:13" s="11" customFormat="1" ht="12" customHeight="1">
      <c r="A156" s="3"/>
      <c r="B156" s="35">
        <v>182</v>
      </c>
      <c r="C156" s="36"/>
      <c r="D156" s="37" t="s">
        <v>184</v>
      </c>
      <c r="E156" s="86">
        <v>549.7476749999998</v>
      </c>
      <c r="F156" s="86">
        <v>352.2725234478007</v>
      </c>
      <c r="G156" s="86">
        <v>56.42147192746919</v>
      </c>
      <c r="H156" s="86">
        <f t="shared" si="11"/>
        <v>408.69399537526994</v>
      </c>
      <c r="I156" s="86">
        <v>0</v>
      </c>
      <c r="J156" s="86">
        <v>56.42147192746919</v>
      </c>
      <c r="K156" s="86">
        <f t="shared" si="8"/>
        <v>56.42147192746919</v>
      </c>
      <c r="L156" s="86">
        <f t="shared" si="9"/>
        <v>84.63220769726072</v>
      </c>
      <c r="M156" s="86">
        <f t="shared" si="10"/>
        <v>141.0536796247299</v>
      </c>
    </row>
    <row r="157" spans="1:13" s="11" customFormat="1" ht="12" customHeight="1">
      <c r="A157" s="3"/>
      <c r="B157" s="35">
        <v>183</v>
      </c>
      <c r="C157" s="36"/>
      <c r="D157" s="37" t="s">
        <v>102</v>
      </c>
      <c r="E157" s="86">
        <v>99.02340749999999</v>
      </c>
      <c r="F157" s="86">
        <v>59.41404449999999</v>
      </c>
      <c r="G157" s="86">
        <v>9.902340749999999</v>
      </c>
      <c r="H157" s="86">
        <f t="shared" si="11"/>
        <v>69.31638524999998</v>
      </c>
      <c r="I157" s="86">
        <v>0</v>
      </c>
      <c r="J157" s="86">
        <v>9.902340749999999</v>
      </c>
      <c r="K157" s="86">
        <f t="shared" si="8"/>
        <v>9.902340749999999</v>
      </c>
      <c r="L157" s="86">
        <f t="shared" si="9"/>
        <v>19.804681500000008</v>
      </c>
      <c r="M157" s="86">
        <f t="shared" si="10"/>
        <v>29.70702225000001</v>
      </c>
    </row>
    <row r="158" spans="1:13" s="11" customFormat="1" ht="12" customHeight="1">
      <c r="A158" s="3"/>
      <c r="B158" s="35">
        <v>185</v>
      </c>
      <c r="C158" s="36"/>
      <c r="D158" s="37" t="s">
        <v>185</v>
      </c>
      <c r="E158" s="86">
        <v>399.20088850608147</v>
      </c>
      <c r="F158" s="86">
        <v>82.21375645829094</v>
      </c>
      <c r="G158" s="86">
        <v>45.2053918521219</v>
      </c>
      <c r="H158" s="86">
        <f t="shared" si="11"/>
        <v>127.41914831041285</v>
      </c>
      <c r="I158" s="86">
        <v>0</v>
      </c>
      <c r="J158" s="86">
        <v>51.45800101099162</v>
      </c>
      <c r="K158" s="86">
        <f t="shared" si="8"/>
        <v>51.45800101099162</v>
      </c>
      <c r="L158" s="86">
        <f t="shared" si="9"/>
        <v>220.32373918467698</v>
      </c>
      <c r="M158" s="86">
        <f t="shared" si="10"/>
        <v>271.7817401956686</v>
      </c>
    </row>
    <row r="159" spans="1:13" s="11" customFormat="1" ht="12" customHeight="1">
      <c r="A159" s="3"/>
      <c r="B159" s="35">
        <v>189</v>
      </c>
      <c r="C159" s="36"/>
      <c r="D159" s="37" t="s">
        <v>103</v>
      </c>
      <c r="E159" s="86">
        <v>276.07817821111763</v>
      </c>
      <c r="F159" s="86">
        <v>72.69342938583658</v>
      </c>
      <c r="G159" s="86">
        <v>28.31436310161412</v>
      </c>
      <c r="H159" s="86">
        <f t="shared" si="11"/>
        <v>101.0077924874507</v>
      </c>
      <c r="I159" s="86">
        <v>0</v>
      </c>
      <c r="J159" s="86">
        <v>31.30535441553651</v>
      </c>
      <c r="K159" s="86">
        <f t="shared" si="8"/>
        <v>31.30535441553651</v>
      </c>
      <c r="L159" s="86">
        <f t="shared" si="9"/>
        <v>143.76503130813043</v>
      </c>
      <c r="M159" s="86">
        <f t="shared" si="10"/>
        <v>175.07038572366693</v>
      </c>
    </row>
    <row r="160" spans="1:13" s="11" customFormat="1" ht="12" customHeight="1">
      <c r="A160" s="3"/>
      <c r="B160" s="35">
        <v>191</v>
      </c>
      <c r="C160" s="36"/>
      <c r="D160" s="37" t="s">
        <v>104</v>
      </c>
      <c r="E160" s="86">
        <v>94.18835140482</v>
      </c>
      <c r="F160" s="86">
        <v>31.739641381333335</v>
      </c>
      <c r="G160" s="86">
        <v>8.129978313108772</v>
      </c>
      <c r="H160" s="86">
        <f t="shared" si="11"/>
        <v>39.86961969444211</v>
      </c>
      <c r="I160" s="86">
        <v>0</v>
      </c>
      <c r="J160" s="86">
        <v>10.486363207845615</v>
      </c>
      <c r="K160" s="86">
        <f t="shared" si="8"/>
        <v>10.486363207845615</v>
      </c>
      <c r="L160" s="86">
        <f t="shared" si="9"/>
        <v>43.832368502532276</v>
      </c>
      <c r="M160" s="86">
        <f t="shared" si="10"/>
        <v>54.31873171037789</v>
      </c>
    </row>
    <row r="161" spans="1:13" s="11" customFormat="1" ht="12" customHeight="1">
      <c r="A161" s="3"/>
      <c r="B161" s="35">
        <v>192</v>
      </c>
      <c r="C161" s="36"/>
      <c r="D161" s="37" t="s">
        <v>123</v>
      </c>
      <c r="E161" s="86">
        <v>665.1564294868904</v>
      </c>
      <c r="F161" s="86">
        <v>210.3196004031117</v>
      </c>
      <c r="G161" s="86">
        <v>63.893169989137164</v>
      </c>
      <c r="H161" s="86">
        <f t="shared" si="11"/>
        <v>274.2127703922489</v>
      </c>
      <c r="I161" s="86">
        <v>0</v>
      </c>
      <c r="J161" s="86">
        <v>67.3413979751673</v>
      </c>
      <c r="K161" s="86">
        <f t="shared" si="8"/>
        <v>67.3413979751673</v>
      </c>
      <c r="L161" s="86">
        <f t="shared" si="9"/>
        <v>323.6022611194742</v>
      </c>
      <c r="M161" s="86">
        <f t="shared" si="10"/>
        <v>390.9436590946415</v>
      </c>
    </row>
    <row r="162" spans="1:13" s="11" customFormat="1" ht="12" customHeight="1">
      <c r="A162" s="3"/>
      <c r="B162" s="35">
        <v>193</v>
      </c>
      <c r="C162" s="36"/>
      <c r="D162" s="37" t="s">
        <v>105</v>
      </c>
      <c r="E162" s="86">
        <v>65.49846687494771</v>
      </c>
      <c r="F162" s="86">
        <v>26.19938676056281</v>
      </c>
      <c r="G162" s="86">
        <v>6.549846690140703</v>
      </c>
      <c r="H162" s="86">
        <f t="shared" si="11"/>
        <v>32.749233450703514</v>
      </c>
      <c r="I162" s="86">
        <v>0</v>
      </c>
      <c r="J162" s="86">
        <v>9.824770035211055</v>
      </c>
      <c r="K162" s="86">
        <f t="shared" si="8"/>
        <v>9.824770035211055</v>
      </c>
      <c r="L162" s="86">
        <f t="shared" si="9"/>
        <v>22.924463389033143</v>
      </c>
      <c r="M162" s="86">
        <f t="shared" si="10"/>
        <v>32.749233424244196</v>
      </c>
    </row>
    <row r="163" spans="1:13" s="11" customFormat="1" ht="12" customHeight="1">
      <c r="A163" s="3"/>
      <c r="B163" s="35">
        <v>194</v>
      </c>
      <c r="C163" s="36"/>
      <c r="D163" s="37" t="s">
        <v>106</v>
      </c>
      <c r="E163" s="86">
        <v>674.7337068733807</v>
      </c>
      <c r="F163" s="86">
        <v>182.91949196419344</v>
      </c>
      <c r="G163" s="86">
        <v>70.67011212295691</v>
      </c>
      <c r="H163" s="86">
        <f t="shared" si="11"/>
        <v>253.58960408715035</v>
      </c>
      <c r="I163" s="86">
        <v>0</v>
      </c>
      <c r="J163" s="86">
        <v>93.90710554619243</v>
      </c>
      <c r="K163" s="86">
        <f t="shared" si="8"/>
        <v>93.90710554619243</v>
      </c>
      <c r="L163" s="86">
        <f t="shared" si="9"/>
        <v>327.2369972400379</v>
      </c>
      <c r="M163" s="86">
        <f t="shared" si="10"/>
        <v>421.14410278623035</v>
      </c>
    </row>
    <row r="164" spans="1:13" s="11" customFormat="1" ht="12" customHeight="1">
      <c r="A164" s="3"/>
      <c r="B164" s="35">
        <v>195</v>
      </c>
      <c r="C164" s="36"/>
      <c r="D164" s="37" t="s">
        <v>186</v>
      </c>
      <c r="E164" s="86">
        <v>1664.7549107299906</v>
      </c>
      <c r="F164" s="86">
        <v>667.0044377363494</v>
      </c>
      <c r="G164" s="86">
        <v>168.95801872116596</v>
      </c>
      <c r="H164" s="86">
        <f t="shared" si="11"/>
        <v>835.9624564575154</v>
      </c>
      <c r="I164" s="86">
        <v>0</v>
      </c>
      <c r="J164" s="86">
        <v>172.1064138708039</v>
      </c>
      <c r="K164" s="86">
        <f t="shared" si="8"/>
        <v>172.1064138708039</v>
      </c>
      <c r="L164" s="86">
        <f t="shared" si="9"/>
        <v>656.6860404016713</v>
      </c>
      <c r="M164" s="86">
        <f t="shared" si="10"/>
        <v>828.7924542724752</v>
      </c>
    </row>
    <row r="165" spans="1:13" s="11" customFormat="1" ht="12" customHeight="1">
      <c r="A165" s="3"/>
      <c r="B165" s="35">
        <v>197</v>
      </c>
      <c r="C165" s="36"/>
      <c r="D165" s="37" t="s">
        <v>107</v>
      </c>
      <c r="E165" s="86">
        <v>273.8499548347799</v>
      </c>
      <c r="F165" s="86">
        <v>119.59147416063544</v>
      </c>
      <c r="G165" s="86">
        <v>27.396978916439895</v>
      </c>
      <c r="H165" s="86">
        <f t="shared" si="11"/>
        <v>146.98845307707535</v>
      </c>
      <c r="I165" s="86">
        <v>0</v>
      </c>
      <c r="J165" s="86">
        <v>17.39342042156405</v>
      </c>
      <c r="K165" s="86">
        <f t="shared" si="8"/>
        <v>17.39342042156405</v>
      </c>
      <c r="L165" s="86">
        <f t="shared" si="9"/>
        <v>109.46808133614051</v>
      </c>
      <c r="M165" s="86">
        <f t="shared" si="10"/>
        <v>126.86150175770456</v>
      </c>
    </row>
    <row r="166" spans="1:13" s="11" customFormat="1" ht="12" customHeight="1">
      <c r="A166" s="3"/>
      <c r="B166" s="35">
        <v>199</v>
      </c>
      <c r="C166" s="36"/>
      <c r="D166" s="37" t="s">
        <v>187</v>
      </c>
      <c r="E166" s="86">
        <v>266.6680807637809</v>
      </c>
      <c r="F166" s="86">
        <v>122.24653094280168</v>
      </c>
      <c r="G166" s="86">
        <v>24.287588759124908</v>
      </c>
      <c r="H166" s="86">
        <f t="shared" si="11"/>
        <v>146.53411970192658</v>
      </c>
      <c r="I166" s="86">
        <v>0</v>
      </c>
      <c r="J166" s="86">
        <v>18.26557246671972</v>
      </c>
      <c r="K166" s="86">
        <f t="shared" si="8"/>
        <v>18.26557246671972</v>
      </c>
      <c r="L166" s="86">
        <f t="shared" si="9"/>
        <v>101.86838859513459</v>
      </c>
      <c r="M166" s="86">
        <f t="shared" si="10"/>
        <v>120.13396106185431</v>
      </c>
    </row>
    <row r="167" spans="1:13" s="11" customFormat="1" ht="12" customHeight="1">
      <c r="A167" s="3"/>
      <c r="B167" s="35">
        <v>200</v>
      </c>
      <c r="C167" s="36"/>
      <c r="D167" s="37" t="s">
        <v>108</v>
      </c>
      <c r="E167" s="86">
        <v>1200.8932308712538</v>
      </c>
      <c r="F167" s="86">
        <v>141.31406703558608</v>
      </c>
      <c r="G167" s="86">
        <v>123.08607159812443</v>
      </c>
      <c r="H167" s="86">
        <f t="shared" si="11"/>
        <v>264.4001386337105</v>
      </c>
      <c r="I167" s="86">
        <v>0</v>
      </c>
      <c r="J167" s="86">
        <v>83.27468270746928</v>
      </c>
      <c r="K167" s="86">
        <f t="shared" si="8"/>
        <v>83.27468270746928</v>
      </c>
      <c r="L167" s="86">
        <f t="shared" si="9"/>
        <v>853.2184095300739</v>
      </c>
      <c r="M167" s="86">
        <f t="shared" si="10"/>
        <v>936.4930922375432</v>
      </c>
    </row>
    <row r="168" spans="1:13" s="11" customFormat="1" ht="12" customHeight="1">
      <c r="A168" s="3"/>
      <c r="B168" s="35">
        <v>201</v>
      </c>
      <c r="C168" s="36"/>
      <c r="D168" s="37" t="s">
        <v>188</v>
      </c>
      <c r="E168" s="86">
        <v>1521.638091671932</v>
      </c>
      <c r="F168" s="86">
        <v>300.53781419292756</v>
      </c>
      <c r="G168" s="86">
        <v>156.65918302777953</v>
      </c>
      <c r="H168" s="86">
        <f t="shared" si="11"/>
        <v>457.1969972207071</v>
      </c>
      <c r="I168" s="86">
        <v>0</v>
      </c>
      <c r="J168" s="86">
        <v>111.70544310984056</v>
      </c>
      <c r="K168" s="86">
        <f t="shared" si="8"/>
        <v>111.70544310984056</v>
      </c>
      <c r="L168" s="86">
        <f t="shared" si="9"/>
        <v>952.7356513413844</v>
      </c>
      <c r="M168" s="86">
        <f t="shared" si="10"/>
        <v>1064.441094451225</v>
      </c>
    </row>
    <row r="169" spans="1:13" s="11" customFormat="1" ht="12" customHeight="1">
      <c r="A169" s="3"/>
      <c r="B169" s="35">
        <v>203</v>
      </c>
      <c r="C169" s="36"/>
      <c r="D169" s="37" t="s">
        <v>109</v>
      </c>
      <c r="E169" s="86">
        <v>634.4022485645784</v>
      </c>
      <c r="F169" s="86">
        <v>338.60455805514033</v>
      </c>
      <c r="G169" s="86">
        <v>57.7518635610866</v>
      </c>
      <c r="H169" s="86">
        <f t="shared" si="11"/>
        <v>396.35642161622695</v>
      </c>
      <c r="I169" s="86">
        <v>0</v>
      </c>
      <c r="J169" s="86">
        <v>57.75058774442727</v>
      </c>
      <c r="K169" s="86">
        <f t="shared" si="8"/>
        <v>57.75058774442727</v>
      </c>
      <c r="L169" s="86">
        <f t="shared" si="9"/>
        <v>180.29523920392415</v>
      </c>
      <c r="M169" s="86">
        <f t="shared" si="10"/>
        <v>238.04582694835142</v>
      </c>
    </row>
    <row r="170" spans="1:13" s="11" customFormat="1" ht="12" customHeight="1">
      <c r="A170" s="3"/>
      <c r="B170" s="35">
        <v>205</v>
      </c>
      <c r="C170" s="36"/>
      <c r="D170" s="37" t="s">
        <v>189</v>
      </c>
      <c r="E170" s="86">
        <v>2004.6266933686936</v>
      </c>
      <c r="F170" s="86">
        <v>848.841953139457</v>
      </c>
      <c r="G170" s="86">
        <v>202.46960552372713</v>
      </c>
      <c r="H170" s="86">
        <f t="shared" si="11"/>
        <v>1051.311558663184</v>
      </c>
      <c r="I170" s="86">
        <v>0</v>
      </c>
      <c r="J170" s="86">
        <v>167.50401972309507</v>
      </c>
      <c r="K170" s="86">
        <f t="shared" si="8"/>
        <v>167.50401972309507</v>
      </c>
      <c r="L170" s="86">
        <f t="shared" si="9"/>
        <v>785.8111149824144</v>
      </c>
      <c r="M170" s="86">
        <f t="shared" si="10"/>
        <v>953.3151347055095</v>
      </c>
    </row>
    <row r="171" spans="1:13" s="11" customFormat="1" ht="12" customHeight="1">
      <c r="A171" s="3"/>
      <c r="B171" s="35">
        <v>206</v>
      </c>
      <c r="C171" s="36"/>
      <c r="D171" s="37" t="s">
        <v>190</v>
      </c>
      <c r="E171" s="86">
        <v>725.0469603783887</v>
      </c>
      <c r="F171" s="86">
        <v>362.523480242587</v>
      </c>
      <c r="G171" s="86">
        <v>72.50469604851739</v>
      </c>
      <c r="H171" s="86">
        <f t="shared" si="11"/>
        <v>435.0281762911044</v>
      </c>
      <c r="I171" s="86">
        <v>0</v>
      </c>
      <c r="J171" s="86">
        <v>72.50469604851739</v>
      </c>
      <c r="K171" s="86">
        <f t="shared" si="8"/>
        <v>72.50469604851739</v>
      </c>
      <c r="L171" s="86">
        <f t="shared" si="9"/>
        <v>217.51408803876691</v>
      </c>
      <c r="M171" s="86">
        <f t="shared" si="10"/>
        <v>290.0187840872843</v>
      </c>
    </row>
    <row r="172" spans="1:13" s="11" customFormat="1" ht="12" customHeight="1">
      <c r="A172" s="3"/>
      <c r="B172" s="35">
        <v>207</v>
      </c>
      <c r="C172" s="36"/>
      <c r="D172" s="37" t="s">
        <v>191</v>
      </c>
      <c r="E172" s="86">
        <v>824.8323571959451</v>
      </c>
      <c r="F172" s="86">
        <v>317.09694574319934</v>
      </c>
      <c r="G172" s="86">
        <v>83.38175078720268</v>
      </c>
      <c r="H172" s="86">
        <f t="shared" si="11"/>
        <v>400.47869653040203</v>
      </c>
      <c r="I172" s="86">
        <v>0</v>
      </c>
      <c r="J172" s="86">
        <v>84.83933244610957</v>
      </c>
      <c r="K172" s="86">
        <f t="shared" si="8"/>
        <v>84.83933244610957</v>
      </c>
      <c r="L172" s="86">
        <f t="shared" si="9"/>
        <v>339.5143282194335</v>
      </c>
      <c r="M172" s="86">
        <f t="shared" si="10"/>
        <v>424.35366066554303</v>
      </c>
    </row>
    <row r="173" spans="1:13" s="11" customFormat="1" ht="12" customHeight="1">
      <c r="A173" s="3"/>
      <c r="B173" s="35">
        <v>208</v>
      </c>
      <c r="C173" s="36"/>
      <c r="D173" s="37" t="s">
        <v>192</v>
      </c>
      <c r="E173" s="86">
        <v>161.58255018955504</v>
      </c>
      <c r="F173" s="86">
        <v>53.860851250212185</v>
      </c>
      <c r="G173" s="86">
        <v>10.772170250042443</v>
      </c>
      <c r="H173" s="86">
        <f t="shared" si="11"/>
        <v>64.63302150025463</v>
      </c>
      <c r="I173" s="86">
        <v>0</v>
      </c>
      <c r="J173" s="86">
        <v>10.772170250042443</v>
      </c>
      <c r="K173" s="86">
        <f t="shared" si="8"/>
        <v>10.772170250042443</v>
      </c>
      <c r="L173" s="86">
        <f t="shared" si="9"/>
        <v>86.17735843925797</v>
      </c>
      <c r="M173" s="86">
        <f t="shared" si="10"/>
        <v>96.94952868930042</v>
      </c>
    </row>
    <row r="174" spans="1:13" s="11" customFormat="1" ht="12" customHeight="1">
      <c r="A174" s="3"/>
      <c r="B174" s="35">
        <v>210</v>
      </c>
      <c r="C174" s="36"/>
      <c r="D174" s="37" t="s">
        <v>193</v>
      </c>
      <c r="E174" s="86">
        <v>2378.1358877010694</v>
      </c>
      <c r="F174" s="86">
        <v>949.6103149759209</v>
      </c>
      <c r="G174" s="86">
        <v>242.61986025664322</v>
      </c>
      <c r="H174" s="86">
        <f t="shared" si="11"/>
        <v>1192.230175232564</v>
      </c>
      <c r="I174" s="86">
        <v>0</v>
      </c>
      <c r="J174" s="86">
        <v>295.6463887295032</v>
      </c>
      <c r="K174" s="86">
        <f t="shared" si="8"/>
        <v>295.6463887295032</v>
      </c>
      <c r="L174" s="86">
        <f t="shared" si="9"/>
        <v>890.2593237390021</v>
      </c>
      <c r="M174" s="86">
        <f t="shared" si="10"/>
        <v>1185.9057124685053</v>
      </c>
    </row>
    <row r="175" spans="1:13" s="11" customFormat="1" ht="12" customHeight="1">
      <c r="A175" s="3"/>
      <c r="B175" s="35">
        <v>211</v>
      </c>
      <c r="C175" s="36"/>
      <c r="D175" s="37" t="s">
        <v>110</v>
      </c>
      <c r="E175" s="86">
        <v>3138.150623026492</v>
      </c>
      <c r="F175" s="86">
        <v>1123.8963863576425</v>
      </c>
      <c r="G175" s="86">
        <v>317.90457517875484</v>
      </c>
      <c r="H175" s="86">
        <f t="shared" si="11"/>
        <v>1441.8009615363974</v>
      </c>
      <c r="I175" s="86">
        <v>0</v>
      </c>
      <c r="J175" s="86">
        <v>398.2322980563257</v>
      </c>
      <c r="K175" s="86">
        <f t="shared" si="8"/>
        <v>398.2322980563257</v>
      </c>
      <c r="L175" s="86">
        <f t="shared" si="9"/>
        <v>1298.1173634337692</v>
      </c>
      <c r="M175" s="86">
        <f t="shared" si="10"/>
        <v>1696.349661490095</v>
      </c>
    </row>
    <row r="176" spans="1:13" s="11" customFormat="1" ht="12" customHeight="1">
      <c r="A176" s="3"/>
      <c r="B176" s="35">
        <v>217</v>
      </c>
      <c r="C176" s="36"/>
      <c r="D176" s="37" t="s">
        <v>111</v>
      </c>
      <c r="E176" s="86">
        <v>2729.720352303051</v>
      </c>
      <c r="F176" s="86">
        <v>184.7315673220531</v>
      </c>
      <c r="G176" s="86">
        <v>223.03897778697308</v>
      </c>
      <c r="H176" s="86">
        <f t="shared" si="11"/>
        <v>407.7705451090262</v>
      </c>
      <c r="I176" s="86">
        <v>0</v>
      </c>
      <c r="J176" s="86">
        <v>149.8268993584066</v>
      </c>
      <c r="K176" s="86">
        <f t="shared" si="8"/>
        <v>149.8268993584066</v>
      </c>
      <c r="L176" s="86">
        <f t="shared" si="9"/>
        <v>2172.1229078356187</v>
      </c>
      <c r="M176" s="86">
        <f t="shared" si="10"/>
        <v>2321.949807194025</v>
      </c>
    </row>
    <row r="177" spans="1:13" s="11" customFormat="1" ht="12" customHeight="1">
      <c r="A177" s="3"/>
      <c r="B177" s="35">
        <v>218</v>
      </c>
      <c r="C177" s="36"/>
      <c r="D177" s="37" t="s">
        <v>194</v>
      </c>
      <c r="E177" s="86">
        <v>673.9292043632531</v>
      </c>
      <c r="F177" s="86">
        <v>254.81941366665725</v>
      </c>
      <c r="G177" s="86">
        <v>72.80554676190208</v>
      </c>
      <c r="H177" s="86">
        <f t="shared" si="11"/>
        <v>327.62496042855935</v>
      </c>
      <c r="I177" s="86">
        <v>0</v>
      </c>
      <c r="J177" s="86">
        <v>73.86893900497417</v>
      </c>
      <c r="K177" s="86">
        <f t="shared" si="8"/>
        <v>73.86893900497417</v>
      </c>
      <c r="L177" s="86">
        <f t="shared" si="9"/>
        <v>272.4353049297196</v>
      </c>
      <c r="M177" s="86">
        <f t="shared" si="10"/>
        <v>346.3042439346938</v>
      </c>
    </row>
    <row r="178" spans="1:13" s="11" customFormat="1" ht="12" customHeight="1">
      <c r="A178" s="3"/>
      <c r="B178" s="35">
        <v>219</v>
      </c>
      <c r="C178" s="36"/>
      <c r="D178" s="37" t="s">
        <v>112</v>
      </c>
      <c r="E178" s="86">
        <v>731.9963216361848</v>
      </c>
      <c r="F178" s="86">
        <v>182.99908041243447</v>
      </c>
      <c r="G178" s="86">
        <v>73.1996321649738</v>
      </c>
      <c r="H178" s="86">
        <f t="shared" si="11"/>
        <v>256.1987125774083</v>
      </c>
      <c r="I178" s="86">
        <v>0</v>
      </c>
      <c r="J178" s="86">
        <v>73.1996321649738</v>
      </c>
      <c r="K178" s="86">
        <f t="shared" si="8"/>
        <v>73.1996321649738</v>
      </c>
      <c r="L178" s="86">
        <f t="shared" si="9"/>
        <v>402.5979768938027</v>
      </c>
      <c r="M178" s="86">
        <f t="shared" si="10"/>
        <v>475.7976090587765</v>
      </c>
    </row>
    <row r="179" spans="1:13" s="11" customFormat="1" ht="12" customHeight="1">
      <c r="A179" s="3"/>
      <c r="B179" s="35">
        <v>223</v>
      </c>
      <c r="C179" s="36"/>
      <c r="D179" s="37" t="s">
        <v>195</v>
      </c>
      <c r="E179" s="86">
        <v>74.52061308310512</v>
      </c>
      <c r="F179" s="86">
        <v>22.394450973243313</v>
      </c>
      <c r="G179" s="86">
        <v>8.687693686955065</v>
      </c>
      <c r="H179" s="86">
        <f t="shared" si="11"/>
        <v>31.082144660198377</v>
      </c>
      <c r="I179" s="86">
        <v>0</v>
      </c>
      <c r="J179" s="86">
        <v>13.031540530432597</v>
      </c>
      <c r="K179" s="86">
        <f t="shared" si="8"/>
        <v>13.031540530432597</v>
      </c>
      <c r="L179" s="86">
        <f t="shared" si="9"/>
        <v>30.40692789247414</v>
      </c>
      <c r="M179" s="86">
        <f t="shared" si="10"/>
        <v>43.43846842290674</v>
      </c>
    </row>
    <row r="180" spans="1:13" s="11" customFormat="1" ht="12" customHeight="1">
      <c r="A180" s="3"/>
      <c r="B180" s="42">
        <v>225</v>
      </c>
      <c r="C180" s="69"/>
      <c r="D180" s="44" t="s">
        <v>196</v>
      </c>
      <c r="E180" s="87">
        <v>21.318185035723218</v>
      </c>
      <c r="F180" s="87">
        <v>7.4613646620900385</v>
      </c>
      <c r="G180" s="87">
        <v>2.131818474882868</v>
      </c>
      <c r="H180" s="87">
        <f t="shared" si="11"/>
        <v>9.593183136972907</v>
      </c>
      <c r="I180" s="87">
        <v>0</v>
      </c>
      <c r="J180" s="87">
        <v>2.131818474882868</v>
      </c>
      <c r="K180" s="87">
        <f t="shared" si="8"/>
        <v>2.131818474882868</v>
      </c>
      <c r="L180" s="87">
        <f t="shared" si="9"/>
        <v>9.593183423867442</v>
      </c>
      <c r="M180" s="87">
        <f t="shared" si="10"/>
        <v>11.72500189875031</v>
      </c>
    </row>
    <row r="181" spans="1:13" s="11" customFormat="1" ht="12" customHeight="1">
      <c r="A181" s="3"/>
      <c r="B181" s="35">
        <v>227</v>
      </c>
      <c r="C181" s="36"/>
      <c r="D181" s="37" t="s">
        <v>113</v>
      </c>
      <c r="E181" s="86">
        <v>1824.9316025739429</v>
      </c>
      <c r="F181" s="86">
        <v>288.14709511440213</v>
      </c>
      <c r="G181" s="86">
        <v>192.09806339087262</v>
      </c>
      <c r="H181" s="86">
        <f t="shared" si="11"/>
        <v>480.24515850527473</v>
      </c>
      <c r="I181" s="86">
        <v>0</v>
      </c>
      <c r="J181" s="86">
        <v>192.09806339087262</v>
      </c>
      <c r="K181" s="86">
        <f t="shared" si="8"/>
        <v>192.09806339087262</v>
      </c>
      <c r="L181" s="86">
        <f t="shared" si="9"/>
        <v>1152.5883806777956</v>
      </c>
      <c r="M181" s="86">
        <f t="shared" si="10"/>
        <v>1344.6864440686682</v>
      </c>
    </row>
    <row r="182" spans="1:13" s="11" customFormat="1" ht="12" customHeight="1">
      <c r="A182" s="3"/>
      <c r="B182" s="35">
        <v>228</v>
      </c>
      <c r="C182" s="36"/>
      <c r="D182" s="37" t="s">
        <v>197</v>
      </c>
      <c r="E182" s="86">
        <v>335.60781292885775</v>
      </c>
      <c r="F182" s="86">
        <v>70.42401976901267</v>
      </c>
      <c r="G182" s="86">
        <v>35.30711590820466</v>
      </c>
      <c r="H182" s="86">
        <f t="shared" si="11"/>
        <v>105.73113567721734</v>
      </c>
      <c r="I182" s="86">
        <v>0</v>
      </c>
      <c r="J182" s="86">
        <v>35.30711590820466</v>
      </c>
      <c r="K182" s="86">
        <f t="shared" si="8"/>
        <v>35.30711590820466</v>
      </c>
      <c r="L182" s="86">
        <f t="shared" si="9"/>
        <v>194.56956134343577</v>
      </c>
      <c r="M182" s="86">
        <f t="shared" si="10"/>
        <v>229.87667725164042</v>
      </c>
    </row>
    <row r="183" spans="1:13" s="11" customFormat="1" ht="12" customHeight="1">
      <c r="A183" s="3"/>
      <c r="B183" s="35">
        <v>233</v>
      </c>
      <c r="C183" s="36"/>
      <c r="D183" s="37" t="s">
        <v>114</v>
      </c>
      <c r="E183" s="86">
        <v>147.57106318745593</v>
      </c>
      <c r="F183" s="86">
        <v>66.40697835446784</v>
      </c>
      <c r="G183" s="86">
        <v>14.757106300992852</v>
      </c>
      <c r="H183" s="86">
        <f t="shared" si="11"/>
        <v>81.1640846554607</v>
      </c>
      <c r="I183" s="86">
        <v>0</v>
      </c>
      <c r="J183" s="86">
        <v>7.378553150496427</v>
      </c>
      <c r="K183" s="86">
        <f t="shared" si="8"/>
        <v>7.378553150496427</v>
      </c>
      <c r="L183" s="86">
        <f t="shared" si="9"/>
        <v>59.028425381498806</v>
      </c>
      <c r="M183" s="86">
        <f t="shared" si="10"/>
        <v>66.40697853199524</v>
      </c>
    </row>
    <row r="184" spans="1:13" s="11" customFormat="1" ht="12" customHeight="1">
      <c r="A184" s="3"/>
      <c r="B184" s="35">
        <v>235</v>
      </c>
      <c r="C184" s="36"/>
      <c r="D184" s="37" t="s">
        <v>115</v>
      </c>
      <c r="E184" s="86">
        <v>1683.8264980538056</v>
      </c>
      <c r="F184" s="86">
        <v>78.43451739423448</v>
      </c>
      <c r="G184" s="86">
        <v>168.98862956812334</v>
      </c>
      <c r="H184" s="86">
        <f t="shared" si="11"/>
        <v>247.4231469623578</v>
      </c>
      <c r="I184" s="86">
        <v>0</v>
      </c>
      <c r="J184" s="86">
        <v>168.9886294890603</v>
      </c>
      <c r="K184" s="86">
        <f t="shared" si="8"/>
        <v>168.9886294890603</v>
      </c>
      <c r="L184" s="86">
        <f t="shared" si="9"/>
        <v>1267.4147216023875</v>
      </c>
      <c r="M184" s="86">
        <f t="shared" si="10"/>
        <v>1436.4033510914478</v>
      </c>
    </row>
    <row r="185" spans="1:13" s="11" customFormat="1" ht="12" customHeight="1">
      <c r="A185" s="3"/>
      <c r="B185" s="35">
        <v>236</v>
      </c>
      <c r="C185" s="36"/>
      <c r="D185" s="37" t="s">
        <v>116</v>
      </c>
      <c r="E185" s="86">
        <v>1581.2682210914247</v>
      </c>
      <c r="F185" s="86">
        <v>395.31705527285624</v>
      </c>
      <c r="G185" s="86">
        <v>158.12682210914252</v>
      </c>
      <c r="H185" s="86">
        <f t="shared" si="11"/>
        <v>553.4438773819987</v>
      </c>
      <c r="I185" s="86">
        <v>0</v>
      </c>
      <c r="J185" s="86">
        <v>79.06341105457126</v>
      </c>
      <c r="K185" s="86">
        <f t="shared" si="8"/>
        <v>79.06341105457126</v>
      </c>
      <c r="L185" s="86">
        <f t="shared" si="9"/>
        <v>948.7609326548549</v>
      </c>
      <c r="M185" s="86">
        <f t="shared" si="10"/>
        <v>1027.824343709426</v>
      </c>
    </row>
    <row r="186" spans="1:13" s="11" customFormat="1" ht="12" customHeight="1">
      <c r="A186" s="3"/>
      <c r="B186" s="35">
        <v>247</v>
      </c>
      <c r="C186" s="36"/>
      <c r="D186" s="37" t="s">
        <v>198</v>
      </c>
      <c r="E186" s="86">
        <v>325.98206038842244</v>
      </c>
      <c r="F186" s="86">
        <v>43.02287311144241</v>
      </c>
      <c r="G186" s="86">
        <v>35.04014775534079</v>
      </c>
      <c r="H186" s="86">
        <f t="shared" si="11"/>
        <v>78.0630208667832</v>
      </c>
      <c r="I186" s="86">
        <v>0</v>
      </c>
      <c r="J186" s="86">
        <v>23.345346549129598</v>
      </c>
      <c r="K186" s="86">
        <f t="shared" si="8"/>
        <v>23.345346549129598</v>
      </c>
      <c r="L186" s="86">
        <f t="shared" si="9"/>
        <v>224.57369297250963</v>
      </c>
      <c r="M186" s="86">
        <f t="shared" si="10"/>
        <v>247.91903952163923</v>
      </c>
    </row>
    <row r="187" spans="1:13" s="11" customFormat="1" ht="12" customHeight="1">
      <c r="A187" s="3"/>
      <c r="B187" s="35">
        <v>248</v>
      </c>
      <c r="C187" s="36"/>
      <c r="D187" s="37" t="s">
        <v>199</v>
      </c>
      <c r="E187" s="86">
        <v>1068.8171356876649</v>
      </c>
      <c r="F187" s="86">
        <v>216.36058530293917</v>
      </c>
      <c r="G187" s="86">
        <v>108.81952405689172</v>
      </c>
      <c r="H187" s="86">
        <f t="shared" si="11"/>
        <v>325.1801093598309</v>
      </c>
      <c r="I187" s="86">
        <v>0</v>
      </c>
      <c r="J187" s="86">
        <v>94.73000239315529</v>
      </c>
      <c r="K187" s="86">
        <f t="shared" si="8"/>
        <v>94.73000239315529</v>
      </c>
      <c r="L187" s="86">
        <f t="shared" si="9"/>
        <v>648.9070239346787</v>
      </c>
      <c r="M187" s="86">
        <f t="shared" si="10"/>
        <v>743.637026327834</v>
      </c>
    </row>
    <row r="188" spans="1:13" s="11" customFormat="1" ht="12" customHeight="1">
      <c r="A188" s="3"/>
      <c r="B188" s="35">
        <v>250</v>
      </c>
      <c r="C188" s="36"/>
      <c r="D188" s="37" t="s">
        <v>117</v>
      </c>
      <c r="E188" s="86">
        <v>771.0481988787202</v>
      </c>
      <c r="F188" s="86">
        <v>184.90677103002693</v>
      </c>
      <c r="G188" s="86">
        <v>86.53115430420168</v>
      </c>
      <c r="H188" s="86">
        <f t="shared" si="11"/>
        <v>271.4379253342286</v>
      </c>
      <c r="I188" s="86">
        <v>0</v>
      </c>
      <c r="J188" s="86">
        <v>117.95226903467895</v>
      </c>
      <c r="K188" s="86">
        <f t="shared" si="8"/>
        <v>117.95226903467895</v>
      </c>
      <c r="L188" s="86">
        <f t="shared" si="9"/>
        <v>381.6580045098126</v>
      </c>
      <c r="M188" s="86">
        <f t="shared" si="10"/>
        <v>499.6102735444915</v>
      </c>
    </row>
    <row r="189" spans="1:13" s="11" customFormat="1" ht="12" customHeight="1">
      <c r="A189" s="3"/>
      <c r="B189" s="35">
        <v>252</v>
      </c>
      <c r="C189" s="36"/>
      <c r="D189" s="37" t="s">
        <v>200</v>
      </c>
      <c r="E189" s="86">
        <v>136.23443850536322</v>
      </c>
      <c r="F189" s="86">
        <v>50.1916354614589</v>
      </c>
      <c r="G189" s="86">
        <v>14.340467274702542</v>
      </c>
      <c r="H189" s="86">
        <f t="shared" si="11"/>
        <v>64.53210273616145</v>
      </c>
      <c r="I189" s="86">
        <v>0</v>
      </c>
      <c r="J189" s="86">
        <v>21.510700912053817</v>
      </c>
      <c r="K189" s="86">
        <f t="shared" si="8"/>
        <v>21.510700912053817</v>
      </c>
      <c r="L189" s="86">
        <f t="shared" si="9"/>
        <v>50.191634857147946</v>
      </c>
      <c r="M189" s="86">
        <f t="shared" si="10"/>
        <v>71.70233576920177</v>
      </c>
    </row>
    <row r="190" spans="1:13" s="11" customFormat="1" ht="12" customHeight="1">
      <c r="A190" s="3"/>
      <c r="B190" s="35">
        <v>262</v>
      </c>
      <c r="C190" s="36"/>
      <c r="D190" s="37" t="s">
        <v>201</v>
      </c>
      <c r="E190" s="86">
        <v>647.5410445486523</v>
      </c>
      <c r="F190" s="86">
        <v>85.82416068687513</v>
      </c>
      <c r="G190" s="86">
        <v>68.56676497294308</v>
      </c>
      <c r="H190" s="86">
        <f t="shared" si="11"/>
        <v>154.3909256598182</v>
      </c>
      <c r="I190" s="86">
        <v>0</v>
      </c>
      <c r="J190" s="86">
        <v>40.857058932066025</v>
      </c>
      <c r="K190" s="86">
        <f t="shared" si="8"/>
        <v>40.857058932066025</v>
      </c>
      <c r="L190" s="86">
        <f t="shared" si="9"/>
        <v>452.29305995676805</v>
      </c>
      <c r="M190" s="86">
        <f t="shared" si="10"/>
        <v>493.1501188888341</v>
      </c>
    </row>
    <row r="191" spans="1:13" s="11" customFormat="1" ht="12" customHeight="1">
      <c r="A191" s="3"/>
      <c r="B191" s="35">
        <v>267</v>
      </c>
      <c r="C191" s="36"/>
      <c r="D191" s="37" t="s">
        <v>202</v>
      </c>
      <c r="E191" s="86">
        <v>410.3647442476476</v>
      </c>
      <c r="F191" s="86">
        <v>0</v>
      </c>
      <c r="G191" s="86">
        <v>22.236363541951693</v>
      </c>
      <c r="H191" s="86">
        <f t="shared" si="11"/>
        <v>22.236363541951693</v>
      </c>
      <c r="I191" s="86">
        <v>0</v>
      </c>
      <c r="J191" s="86">
        <v>43.12537563872361</v>
      </c>
      <c r="K191" s="86">
        <f t="shared" si="8"/>
        <v>43.12537563872361</v>
      </c>
      <c r="L191" s="86">
        <f t="shared" si="9"/>
        <v>345.0030050669723</v>
      </c>
      <c r="M191" s="86">
        <f t="shared" si="10"/>
        <v>388.1283807056959</v>
      </c>
    </row>
    <row r="192" spans="1:13" s="11" customFormat="1" ht="12" customHeight="1">
      <c r="A192" s="3"/>
      <c r="B192" s="35">
        <v>269</v>
      </c>
      <c r="C192" s="36"/>
      <c r="D192" s="37" t="s">
        <v>203</v>
      </c>
      <c r="E192" s="86">
        <v>49.60492750754957</v>
      </c>
      <c r="F192" s="86">
        <v>0</v>
      </c>
      <c r="G192" s="86">
        <v>2.6107856582920825</v>
      </c>
      <c r="H192" s="86">
        <f t="shared" si="11"/>
        <v>2.6107856582920825</v>
      </c>
      <c r="I192" s="86">
        <v>0</v>
      </c>
      <c r="J192" s="86">
        <v>5.221571316584165</v>
      </c>
      <c r="K192" s="86">
        <f t="shared" si="8"/>
        <v>5.221571316584165</v>
      </c>
      <c r="L192" s="86">
        <f t="shared" si="9"/>
        <v>41.77257053267332</v>
      </c>
      <c r="M192" s="86">
        <f t="shared" si="10"/>
        <v>46.99414184925749</v>
      </c>
    </row>
    <row r="193" spans="1:13" s="11" customFormat="1" ht="12" customHeight="1">
      <c r="A193" s="3"/>
      <c r="B193" s="35">
        <v>275</v>
      </c>
      <c r="C193" s="36"/>
      <c r="D193" s="37" t="s">
        <v>204</v>
      </c>
      <c r="E193" s="86">
        <v>1201.0136999999997</v>
      </c>
      <c r="F193" s="86">
        <v>0</v>
      </c>
      <c r="G193" s="86">
        <v>63.21124736432835</v>
      </c>
      <c r="H193" s="86">
        <f t="shared" si="11"/>
        <v>63.21124736432835</v>
      </c>
      <c r="I193" s="86">
        <v>0</v>
      </c>
      <c r="J193" s="86">
        <v>126.4224947286567</v>
      </c>
      <c r="K193" s="86">
        <f t="shared" si="8"/>
        <v>126.4224947286567</v>
      </c>
      <c r="L193" s="86">
        <f t="shared" si="9"/>
        <v>1011.3799579070147</v>
      </c>
      <c r="M193" s="86">
        <f t="shared" si="10"/>
        <v>1137.8024526356714</v>
      </c>
    </row>
    <row r="194" spans="1:13" s="11" customFormat="1" ht="12" customHeight="1">
      <c r="A194" s="3"/>
      <c r="B194" s="35">
        <v>293</v>
      </c>
      <c r="C194" s="36"/>
      <c r="D194" s="37" t="s">
        <v>205</v>
      </c>
      <c r="E194" s="86">
        <v>1207.134257374347</v>
      </c>
      <c r="F194" s="86">
        <v>0</v>
      </c>
      <c r="G194" s="86">
        <v>63.53338199706752</v>
      </c>
      <c r="H194" s="86">
        <f t="shared" si="11"/>
        <v>63.53338199706752</v>
      </c>
      <c r="I194" s="86">
        <v>0</v>
      </c>
      <c r="J194" s="86">
        <v>127.06676399413503</v>
      </c>
      <c r="K194" s="86">
        <f t="shared" si="8"/>
        <v>127.06676399413503</v>
      </c>
      <c r="L194" s="86">
        <f t="shared" si="9"/>
        <v>1016.5341113831444</v>
      </c>
      <c r="M194" s="86">
        <f t="shared" si="10"/>
        <v>1143.6008753772794</v>
      </c>
    </row>
    <row r="195" spans="1:13" s="11" customFormat="1" ht="12" customHeight="1">
      <c r="A195" s="3"/>
      <c r="B195" s="35">
        <v>294</v>
      </c>
      <c r="C195" s="36"/>
      <c r="D195" s="37" t="s">
        <v>137</v>
      </c>
      <c r="E195" s="86">
        <v>899.364347469387</v>
      </c>
      <c r="F195" s="86">
        <v>14.620170219135847</v>
      </c>
      <c r="G195" s="86">
        <v>64.90639820920936</v>
      </c>
      <c r="H195" s="86">
        <f t="shared" si="11"/>
        <v>79.5265684283452</v>
      </c>
      <c r="I195" s="86">
        <v>0</v>
      </c>
      <c r="J195" s="86">
        <v>95.2601262542107</v>
      </c>
      <c r="K195" s="86">
        <f t="shared" si="8"/>
        <v>95.2601262542107</v>
      </c>
      <c r="L195" s="86">
        <f t="shared" si="9"/>
        <v>724.5776527868311</v>
      </c>
      <c r="M195" s="86">
        <f t="shared" si="10"/>
        <v>819.8377790410418</v>
      </c>
    </row>
    <row r="196" spans="1:13" s="11" customFormat="1" ht="12" customHeight="1">
      <c r="A196" s="3"/>
      <c r="B196" s="35">
        <v>295</v>
      </c>
      <c r="C196" s="36"/>
      <c r="D196" s="37" t="s">
        <v>206</v>
      </c>
      <c r="E196" s="86">
        <v>345.13398481291136</v>
      </c>
      <c r="F196" s="86">
        <v>0.5867069536049409</v>
      </c>
      <c r="G196" s="86">
        <v>23.214908346032328</v>
      </c>
      <c r="H196" s="86">
        <f t="shared" si="11"/>
        <v>23.80161529963727</v>
      </c>
      <c r="I196" s="86">
        <v>0</v>
      </c>
      <c r="J196" s="86">
        <v>36.34711872281709</v>
      </c>
      <c r="K196" s="86">
        <f t="shared" si="8"/>
        <v>36.34711872281709</v>
      </c>
      <c r="L196" s="86">
        <f t="shared" si="9"/>
        <v>284.98525079045703</v>
      </c>
      <c r="M196" s="86">
        <f t="shared" si="10"/>
        <v>321.3323695132741</v>
      </c>
    </row>
    <row r="197" spans="1:13" s="11" customFormat="1" ht="12" customHeight="1">
      <c r="A197" s="3"/>
      <c r="B197" s="38">
        <v>305</v>
      </c>
      <c r="C197" s="36"/>
      <c r="D197" s="39" t="s">
        <v>138</v>
      </c>
      <c r="E197" s="86">
        <v>138.808871456799</v>
      </c>
      <c r="F197" s="86">
        <v>0</v>
      </c>
      <c r="G197" s="86">
        <v>9.96520499096543</v>
      </c>
      <c r="H197" s="86">
        <f t="shared" si="11"/>
        <v>9.96520499096543</v>
      </c>
      <c r="I197" s="86">
        <v>0</v>
      </c>
      <c r="J197" s="86">
        <v>14.315962697387508</v>
      </c>
      <c r="K197" s="86">
        <f t="shared" si="8"/>
        <v>14.315962697387508</v>
      </c>
      <c r="L197" s="86">
        <f t="shared" si="9"/>
        <v>114.52770376844609</v>
      </c>
      <c r="M197" s="86">
        <f t="shared" si="10"/>
        <v>128.8436664658336</v>
      </c>
    </row>
    <row r="198" spans="1:13" s="11" customFormat="1" ht="8.25" customHeight="1">
      <c r="A198" s="3"/>
      <c r="B198" s="35"/>
      <c r="C198" s="36"/>
      <c r="D198" s="37"/>
      <c r="E198" s="86"/>
      <c r="F198" s="86"/>
      <c r="G198" s="86"/>
      <c r="H198" s="86">
        <f t="shared" si="11"/>
        <v>0</v>
      </c>
      <c r="I198" s="86"/>
      <c r="J198" s="86"/>
      <c r="K198" s="86">
        <f t="shared" si="8"/>
        <v>0</v>
      </c>
      <c r="L198" s="86">
        <f t="shared" si="9"/>
        <v>0</v>
      </c>
      <c r="M198" s="86">
        <f t="shared" si="10"/>
        <v>0</v>
      </c>
    </row>
    <row r="199" spans="1:14" s="11" customFormat="1" ht="12" customHeight="1">
      <c r="A199" s="3"/>
      <c r="B199" s="35"/>
      <c r="C199" s="36"/>
      <c r="D199" s="40" t="s">
        <v>144</v>
      </c>
      <c r="E199" s="88">
        <f>SUM(E201:E234)</f>
        <v>59215.07385229745</v>
      </c>
      <c r="F199" s="88">
        <f>SUM(F201:F234)</f>
        <v>15494.206603041699</v>
      </c>
      <c r="G199" s="88">
        <f>SUM(G201:G234)</f>
        <v>5468.169141830252</v>
      </c>
      <c r="H199" s="88">
        <f t="shared" si="11"/>
        <v>20962.37574487195</v>
      </c>
      <c r="I199" s="88">
        <v>0</v>
      </c>
      <c r="J199" s="88">
        <f>SUM(J201:J234)</f>
        <v>5728.537553568938</v>
      </c>
      <c r="K199" s="88">
        <f t="shared" si="8"/>
        <v>5728.537553568938</v>
      </c>
      <c r="L199" s="88">
        <f t="shared" si="9"/>
        <v>32524.160553856564</v>
      </c>
      <c r="M199" s="88">
        <f t="shared" si="10"/>
        <v>38252.6981074255</v>
      </c>
      <c r="N199" s="11">
        <v>30946.67203565652</v>
      </c>
    </row>
    <row r="200" spans="1:13" s="11" customFormat="1" ht="4.5" customHeight="1">
      <c r="A200" s="3"/>
      <c r="B200" s="35"/>
      <c r="C200" s="36"/>
      <c r="D200" s="37"/>
      <c r="E200" s="86"/>
      <c r="F200" s="86"/>
      <c r="G200" s="86"/>
      <c r="H200" s="86">
        <f t="shared" si="11"/>
        <v>0</v>
      </c>
      <c r="I200" s="86"/>
      <c r="J200" s="86"/>
      <c r="K200" s="86">
        <f t="shared" si="8"/>
        <v>0</v>
      </c>
      <c r="L200" s="86">
        <f t="shared" si="9"/>
        <v>0</v>
      </c>
      <c r="M200" s="86">
        <f t="shared" si="10"/>
        <v>0</v>
      </c>
    </row>
    <row r="201" spans="1:13" s="11" customFormat="1" ht="12" customHeight="1">
      <c r="A201" s="3"/>
      <c r="B201" s="35">
        <v>62</v>
      </c>
      <c r="C201" s="36"/>
      <c r="D201" s="39" t="s">
        <v>253</v>
      </c>
      <c r="E201" s="86">
        <v>10909.368527139219</v>
      </c>
      <c r="F201" s="86">
        <v>4911.3829319513725</v>
      </c>
      <c r="G201" s="86">
        <v>1262.3640102417137</v>
      </c>
      <c r="H201" s="86">
        <f t="shared" si="11"/>
        <v>6173.746942193086</v>
      </c>
      <c r="I201" s="86">
        <v>0</v>
      </c>
      <c r="J201" s="86">
        <v>1239.3518254058004</v>
      </c>
      <c r="K201" s="86">
        <f t="shared" si="8"/>
        <v>1239.3518254058004</v>
      </c>
      <c r="L201" s="86">
        <f t="shared" si="9"/>
        <v>3496.269759540332</v>
      </c>
      <c r="M201" s="86">
        <f t="shared" si="10"/>
        <v>4735.621584946132</v>
      </c>
    </row>
    <row r="202" spans="1:13" s="11" customFormat="1" ht="12" customHeight="1">
      <c r="A202" s="3"/>
      <c r="B202" s="35">
        <v>104</v>
      </c>
      <c r="C202" s="36"/>
      <c r="D202" s="39" t="s">
        <v>118</v>
      </c>
      <c r="E202" s="86">
        <v>2995.240993718449</v>
      </c>
      <c r="F202" s="86">
        <v>2293.2940624708726</v>
      </c>
      <c r="G202" s="86">
        <v>232.4754930823275</v>
      </c>
      <c r="H202" s="86">
        <f t="shared" si="11"/>
        <v>2525.7695555532</v>
      </c>
      <c r="I202" s="86">
        <v>0</v>
      </c>
      <c r="J202" s="86">
        <v>155.9955866181619</v>
      </c>
      <c r="K202" s="86">
        <f t="shared" si="8"/>
        <v>155.9955866181619</v>
      </c>
      <c r="L202" s="86">
        <f t="shared" si="9"/>
        <v>313.47585154708696</v>
      </c>
      <c r="M202" s="86">
        <f t="shared" si="10"/>
        <v>469.47143816524886</v>
      </c>
    </row>
    <row r="203" spans="1:13" s="11" customFormat="1" ht="12" customHeight="1">
      <c r="A203" s="3"/>
      <c r="B203" s="35">
        <v>128</v>
      </c>
      <c r="C203" s="36"/>
      <c r="D203" s="39" t="s">
        <v>119</v>
      </c>
      <c r="E203" s="86">
        <v>1143.3925065514534</v>
      </c>
      <c r="F203" s="86">
        <v>874.3936438549822</v>
      </c>
      <c r="G203" s="86">
        <v>118.2211137862759</v>
      </c>
      <c r="H203" s="86">
        <f t="shared" si="11"/>
        <v>992.614757641258</v>
      </c>
      <c r="I203" s="86">
        <v>0</v>
      </c>
      <c r="J203" s="86">
        <v>96.87706131553382</v>
      </c>
      <c r="K203" s="86">
        <f t="shared" si="8"/>
        <v>96.87706131553382</v>
      </c>
      <c r="L203" s="86">
        <f t="shared" si="9"/>
        <v>53.900687594661505</v>
      </c>
      <c r="M203" s="86">
        <f t="shared" si="10"/>
        <v>150.77774891019533</v>
      </c>
    </row>
    <row r="204" spans="1:13" s="11" customFormat="1" ht="12" customHeight="1">
      <c r="A204" s="3"/>
      <c r="B204" s="35">
        <v>140</v>
      </c>
      <c r="C204" s="36"/>
      <c r="D204" s="39" t="s">
        <v>120</v>
      </c>
      <c r="E204" s="86">
        <v>225.0109318785</v>
      </c>
      <c r="F204" s="86">
        <v>77.3365726361969</v>
      </c>
      <c r="G204" s="86">
        <v>16.746183363599314</v>
      </c>
      <c r="H204" s="86">
        <f t="shared" si="11"/>
        <v>94.08275599979622</v>
      </c>
      <c r="I204" s="86">
        <v>0</v>
      </c>
      <c r="J204" s="86">
        <v>14.767435863599314</v>
      </c>
      <c r="K204" s="86">
        <f t="shared" si="8"/>
        <v>14.767435863599314</v>
      </c>
      <c r="L204" s="86">
        <f t="shared" si="9"/>
        <v>116.16074001510445</v>
      </c>
      <c r="M204" s="86">
        <f t="shared" si="10"/>
        <v>130.92817587870377</v>
      </c>
    </row>
    <row r="205" spans="1:13" s="11" customFormat="1" ht="12" customHeight="1">
      <c r="A205" s="3"/>
      <c r="B205" s="35">
        <v>164</v>
      </c>
      <c r="C205" s="36"/>
      <c r="D205" s="39" t="s">
        <v>207</v>
      </c>
      <c r="E205" s="86">
        <v>671.7504237591298</v>
      </c>
      <c r="F205" s="86">
        <v>162.23053739568104</v>
      </c>
      <c r="G205" s="86">
        <v>73.45500786493993</v>
      </c>
      <c r="H205" s="86">
        <f t="shared" si="11"/>
        <v>235.68554526062098</v>
      </c>
      <c r="I205" s="86">
        <v>0</v>
      </c>
      <c r="J205" s="86">
        <v>99.49506673748891</v>
      </c>
      <c r="K205" s="86">
        <f aca="true" t="shared" si="12" ref="K205:K234">+I205+J205</f>
        <v>99.49506673748891</v>
      </c>
      <c r="L205" s="86">
        <f aca="true" t="shared" si="13" ref="L205:L234">E205-H205-K205</f>
        <v>336.56981176101993</v>
      </c>
      <c r="M205" s="86">
        <f aca="true" t="shared" si="14" ref="M205:M234">K205+L205</f>
        <v>436.06487849850885</v>
      </c>
    </row>
    <row r="206" spans="1:13" s="11" customFormat="1" ht="12" customHeight="1">
      <c r="A206" s="3"/>
      <c r="B206" s="35">
        <v>188</v>
      </c>
      <c r="C206" s="36"/>
      <c r="D206" s="39" t="s">
        <v>121</v>
      </c>
      <c r="E206" s="86">
        <v>3023.992954514461</v>
      </c>
      <c r="F206" s="86">
        <v>864.9749136802976</v>
      </c>
      <c r="G206" s="86">
        <v>311.9769705829821</v>
      </c>
      <c r="H206" s="86">
        <f aca="true" t="shared" si="15" ref="H206:H233">SUM(F206:G206)</f>
        <v>1176.9518842632797</v>
      </c>
      <c r="I206" s="86">
        <v>0</v>
      </c>
      <c r="J206" s="86">
        <v>288.3386777007726</v>
      </c>
      <c r="K206" s="86">
        <f t="shared" si="12"/>
        <v>288.3386777007726</v>
      </c>
      <c r="L206" s="86">
        <f t="shared" si="13"/>
        <v>1558.7023925504086</v>
      </c>
      <c r="M206" s="86">
        <f t="shared" si="14"/>
        <v>1847.0410702511813</v>
      </c>
    </row>
    <row r="207" spans="1:13" s="11" customFormat="1" ht="12" customHeight="1">
      <c r="A207" s="3"/>
      <c r="B207" s="35">
        <v>190</v>
      </c>
      <c r="C207" s="36"/>
      <c r="D207" s="39" t="s">
        <v>122</v>
      </c>
      <c r="E207" s="86">
        <v>718.3699681672157</v>
      </c>
      <c r="F207" s="86">
        <v>210.60423132606095</v>
      </c>
      <c r="G207" s="86">
        <v>73.9743795141023</v>
      </c>
      <c r="H207" s="86">
        <f t="shared" si="15"/>
        <v>284.57861084016326</v>
      </c>
      <c r="I207" s="86">
        <v>0</v>
      </c>
      <c r="J207" s="86">
        <v>88.22319565879357</v>
      </c>
      <c r="K207" s="86">
        <f t="shared" si="12"/>
        <v>88.22319565879357</v>
      </c>
      <c r="L207" s="86">
        <f t="shared" si="13"/>
        <v>345.5681616682589</v>
      </c>
      <c r="M207" s="86">
        <f t="shared" si="14"/>
        <v>433.7913573270524</v>
      </c>
    </row>
    <row r="208" spans="1:13" s="11" customFormat="1" ht="12" customHeight="1">
      <c r="A208" s="3"/>
      <c r="B208" s="35">
        <v>198</v>
      </c>
      <c r="C208" s="36"/>
      <c r="D208" s="39" t="s">
        <v>124</v>
      </c>
      <c r="E208" s="86">
        <v>345.470115830191</v>
      </c>
      <c r="F208" s="86">
        <v>60.293124129143116</v>
      </c>
      <c r="G208" s="86">
        <v>36.45280252227458</v>
      </c>
      <c r="H208" s="86">
        <f t="shared" si="15"/>
        <v>96.7459266514177</v>
      </c>
      <c r="I208" s="86">
        <v>0</v>
      </c>
      <c r="J208" s="86">
        <v>39.848596536218125</v>
      </c>
      <c r="K208" s="86">
        <f t="shared" si="12"/>
        <v>39.848596536218125</v>
      </c>
      <c r="L208" s="86">
        <f t="shared" si="13"/>
        <v>208.87559264255515</v>
      </c>
      <c r="M208" s="86">
        <f t="shared" si="14"/>
        <v>248.72418917877326</v>
      </c>
    </row>
    <row r="209" spans="1:13" s="11" customFormat="1" ht="12" customHeight="1">
      <c r="A209" s="3"/>
      <c r="B209" s="35">
        <v>202</v>
      </c>
      <c r="C209" s="36"/>
      <c r="D209" s="39" t="s">
        <v>125</v>
      </c>
      <c r="E209" s="86">
        <v>2255.2070995602994</v>
      </c>
      <c r="F209" s="86">
        <v>294.5931455541732</v>
      </c>
      <c r="G209" s="86">
        <v>202.5531442274481</v>
      </c>
      <c r="H209" s="86">
        <f t="shared" si="15"/>
        <v>497.14628978162125</v>
      </c>
      <c r="I209" s="86">
        <v>0</v>
      </c>
      <c r="J209" s="86">
        <v>191.80555067513583</v>
      </c>
      <c r="K209" s="86">
        <f t="shared" si="12"/>
        <v>191.80555067513583</v>
      </c>
      <c r="L209" s="86">
        <f t="shared" si="13"/>
        <v>1566.2552591035421</v>
      </c>
      <c r="M209" s="86">
        <f t="shared" si="14"/>
        <v>1758.060809778678</v>
      </c>
    </row>
    <row r="210" spans="1:13" s="11" customFormat="1" ht="12" customHeight="1">
      <c r="A210" s="3"/>
      <c r="B210" s="35">
        <v>204</v>
      </c>
      <c r="C210" s="36"/>
      <c r="D210" s="39" t="s">
        <v>126</v>
      </c>
      <c r="E210" s="86">
        <v>1832.1217084097175</v>
      </c>
      <c r="F210" s="86">
        <v>691.4407411715869</v>
      </c>
      <c r="G210" s="86">
        <v>197.55449747759621</v>
      </c>
      <c r="H210" s="86">
        <f t="shared" si="15"/>
        <v>888.9952386491831</v>
      </c>
      <c r="I210" s="86">
        <v>0</v>
      </c>
      <c r="J210" s="86">
        <v>196.3666089753102</v>
      </c>
      <c r="K210" s="86">
        <f t="shared" si="12"/>
        <v>196.3666089753102</v>
      </c>
      <c r="L210" s="86">
        <f t="shared" si="13"/>
        <v>746.7598607852242</v>
      </c>
      <c r="M210" s="86">
        <f t="shared" si="14"/>
        <v>943.1264697605344</v>
      </c>
    </row>
    <row r="211" spans="1:13" s="11" customFormat="1" ht="12" customHeight="1">
      <c r="A211" s="3"/>
      <c r="B211" s="35">
        <v>209</v>
      </c>
      <c r="C211" s="36"/>
      <c r="D211" s="39" t="s">
        <v>127</v>
      </c>
      <c r="E211" s="86">
        <v>798.6788662394289</v>
      </c>
      <c r="F211" s="86">
        <v>157.8871699093308</v>
      </c>
      <c r="G211" s="86">
        <v>66.51079273513032</v>
      </c>
      <c r="H211" s="86">
        <f t="shared" si="15"/>
        <v>224.39796264446113</v>
      </c>
      <c r="I211" s="86">
        <v>0</v>
      </c>
      <c r="J211" s="86">
        <v>85.41887640091029</v>
      </c>
      <c r="K211" s="86">
        <f t="shared" si="12"/>
        <v>85.41887640091029</v>
      </c>
      <c r="L211" s="86">
        <f t="shared" si="13"/>
        <v>488.8620271940575</v>
      </c>
      <c r="M211" s="86">
        <f t="shared" si="14"/>
        <v>574.2809035949678</v>
      </c>
    </row>
    <row r="212" spans="1:13" s="11" customFormat="1" ht="12" customHeight="1">
      <c r="A212" s="3"/>
      <c r="B212" s="35">
        <v>212</v>
      </c>
      <c r="C212" s="36"/>
      <c r="D212" s="39" t="s">
        <v>128</v>
      </c>
      <c r="E212" s="86">
        <v>631.4016789554186</v>
      </c>
      <c r="F212" s="86">
        <v>223.49185516109077</v>
      </c>
      <c r="G212" s="86">
        <v>68.39148275776186</v>
      </c>
      <c r="H212" s="86">
        <f t="shared" si="15"/>
        <v>291.88333791885265</v>
      </c>
      <c r="I212" s="86">
        <v>0</v>
      </c>
      <c r="J212" s="86">
        <v>84.26981724883773</v>
      </c>
      <c r="K212" s="86">
        <f t="shared" si="12"/>
        <v>84.26981724883773</v>
      </c>
      <c r="L212" s="86">
        <f t="shared" si="13"/>
        <v>255.24852378772817</v>
      </c>
      <c r="M212" s="86">
        <f t="shared" si="14"/>
        <v>339.5183410365659</v>
      </c>
    </row>
    <row r="213" spans="1:13" s="11" customFormat="1" ht="12" customHeight="1">
      <c r="A213" s="3"/>
      <c r="B213" s="35">
        <v>213</v>
      </c>
      <c r="C213" s="36"/>
      <c r="D213" s="39" t="s">
        <v>129</v>
      </c>
      <c r="E213" s="86">
        <v>418.37253367517803</v>
      </c>
      <c r="F213" s="86">
        <v>96.36579615708196</v>
      </c>
      <c r="G213" s="86">
        <v>41.83789772750369</v>
      </c>
      <c r="H213" s="86">
        <f t="shared" si="15"/>
        <v>138.20369388458565</v>
      </c>
      <c r="I213" s="86">
        <v>0</v>
      </c>
      <c r="J213" s="86">
        <v>37.58373952025294</v>
      </c>
      <c r="K213" s="86">
        <f t="shared" si="12"/>
        <v>37.58373952025294</v>
      </c>
      <c r="L213" s="86">
        <f t="shared" si="13"/>
        <v>242.58510027033947</v>
      </c>
      <c r="M213" s="86">
        <f t="shared" si="14"/>
        <v>280.1688397905924</v>
      </c>
    </row>
    <row r="214" spans="1:13" s="11" customFormat="1" ht="12" customHeight="1">
      <c r="A214" s="3"/>
      <c r="B214" s="35">
        <v>214</v>
      </c>
      <c r="C214" s="36"/>
      <c r="D214" s="39" t="s">
        <v>130</v>
      </c>
      <c r="E214" s="86">
        <v>1653.6604118001053</v>
      </c>
      <c r="F214" s="86">
        <v>440.8231866030878</v>
      </c>
      <c r="G214" s="86">
        <v>155.1973024788236</v>
      </c>
      <c r="H214" s="86">
        <f t="shared" si="15"/>
        <v>596.0204890819114</v>
      </c>
      <c r="I214" s="86">
        <v>0</v>
      </c>
      <c r="J214" s="86">
        <v>224.21162261222568</v>
      </c>
      <c r="K214" s="86">
        <f t="shared" si="12"/>
        <v>224.21162261222568</v>
      </c>
      <c r="L214" s="86">
        <f t="shared" si="13"/>
        <v>833.4283001059682</v>
      </c>
      <c r="M214" s="86">
        <f t="shared" si="14"/>
        <v>1057.639922718194</v>
      </c>
    </row>
    <row r="215" spans="1:13" s="11" customFormat="1" ht="12" customHeight="1">
      <c r="A215" s="3"/>
      <c r="B215" s="42">
        <v>215</v>
      </c>
      <c r="C215" s="69"/>
      <c r="D215" s="70" t="s">
        <v>131</v>
      </c>
      <c r="E215" s="87">
        <v>680.3870208149856</v>
      </c>
      <c r="F215" s="87">
        <v>207.59955606561485</v>
      </c>
      <c r="G215" s="87">
        <v>70.40396448309089</v>
      </c>
      <c r="H215" s="87">
        <f t="shared" si="15"/>
        <v>278.00352054870575</v>
      </c>
      <c r="I215" s="87">
        <v>0</v>
      </c>
      <c r="J215" s="87">
        <v>62.123742589786424</v>
      </c>
      <c r="K215" s="87">
        <f t="shared" si="12"/>
        <v>62.123742589786424</v>
      </c>
      <c r="L215" s="87">
        <f t="shared" si="13"/>
        <v>340.2597576764934</v>
      </c>
      <c r="M215" s="87">
        <f t="shared" si="14"/>
        <v>402.38350026627984</v>
      </c>
    </row>
    <row r="216" spans="1:13" s="11" customFormat="1" ht="12" customHeight="1">
      <c r="A216" s="3"/>
      <c r="B216" s="35">
        <v>216</v>
      </c>
      <c r="C216" s="36"/>
      <c r="D216" s="39" t="s">
        <v>132</v>
      </c>
      <c r="E216" s="86">
        <v>236.3562441346796</v>
      </c>
      <c r="F216" s="86">
        <v>37.319406981184734</v>
      </c>
      <c r="G216" s="86">
        <v>24.87960465412316</v>
      </c>
      <c r="H216" s="86">
        <f t="shared" si="15"/>
        <v>62.1990116353079</v>
      </c>
      <c r="I216" s="86">
        <v>0</v>
      </c>
      <c r="J216" s="86">
        <v>24.87960465412316</v>
      </c>
      <c r="K216" s="86">
        <f t="shared" si="12"/>
        <v>24.87960465412316</v>
      </c>
      <c r="L216" s="86">
        <f t="shared" si="13"/>
        <v>149.27762784524853</v>
      </c>
      <c r="M216" s="86">
        <f t="shared" si="14"/>
        <v>174.1572324993717</v>
      </c>
    </row>
    <row r="217" spans="1:13" s="11" customFormat="1" ht="12" customHeight="1">
      <c r="A217" s="3"/>
      <c r="B217" s="35">
        <v>222</v>
      </c>
      <c r="C217" s="36"/>
      <c r="D217" s="39" t="s">
        <v>254</v>
      </c>
      <c r="E217" s="86">
        <v>18027.131459571065</v>
      </c>
      <c r="F217" s="86">
        <v>3131.54640577242</v>
      </c>
      <c r="G217" s="86">
        <v>1618.196129821096</v>
      </c>
      <c r="H217" s="86">
        <f t="shared" si="15"/>
        <v>4749.742535593516</v>
      </c>
      <c r="I217" s="86">
        <v>0</v>
      </c>
      <c r="J217" s="86">
        <v>1500.7583583168196</v>
      </c>
      <c r="K217" s="86">
        <f t="shared" si="12"/>
        <v>1500.7583583168196</v>
      </c>
      <c r="L217" s="86">
        <f t="shared" si="13"/>
        <v>11776.63056566073</v>
      </c>
      <c r="M217" s="86">
        <f t="shared" si="14"/>
        <v>13277.388923977549</v>
      </c>
    </row>
    <row r="218" spans="1:13" s="11" customFormat="1" ht="12" customHeight="1">
      <c r="A218" s="3"/>
      <c r="B218" s="35">
        <v>229</v>
      </c>
      <c r="C218" s="36"/>
      <c r="D218" s="39" t="s">
        <v>133</v>
      </c>
      <c r="E218" s="86">
        <v>1787.1674211020177</v>
      </c>
      <c r="F218" s="86">
        <v>195.072784837816</v>
      </c>
      <c r="G218" s="86">
        <v>195.0727848248706</v>
      </c>
      <c r="H218" s="86">
        <f t="shared" si="15"/>
        <v>390.1455696626866</v>
      </c>
      <c r="I218" s="86">
        <v>0</v>
      </c>
      <c r="J218" s="86">
        <v>152.05653482487057</v>
      </c>
      <c r="K218" s="86">
        <f t="shared" si="12"/>
        <v>152.05653482487057</v>
      </c>
      <c r="L218" s="86">
        <f t="shared" si="13"/>
        <v>1244.9653166144603</v>
      </c>
      <c r="M218" s="86">
        <f t="shared" si="14"/>
        <v>1397.021851439331</v>
      </c>
    </row>
    <row r="219" spans="1:13" s="11" customFormat="1" ht="12" customHeight="1">
      <c r="A219" s="3"/>
      <c r="B219" s="35">
        <v>231</v>
      </c>
      <c r="C219" s="36"/>
      <c r="D219" s="39" t="s">
        <v>134</v>
      </c>
      <c r="E219" s="86">
        <v>110.4482110518095</v>
      </c>
      <c r="F219" s="86">
        <v>49.7016948504107</v>
      </c>
      <c r="G219" s="86">
        <v>11.044821077869045</v>
      </c>
      <c r="H219" s="86">
        <f t="shared" si="15"/>
        <v>60.74651592827975</v>
      </c>
      <c r="I219" s="86">
        <v>0</v>
      </c>
      <c r="J219" s="86">
        <v>5.522410538934522</v>
      </c>
      <c r="K219" s="86">
        <f t="shared" si="12"/>
        <v>5.522410538934522</v>
      </c>
      <c r="L219" s="86">
        <f t="shared" si="13"/>
        <v>44.17928458459522</v>
      </c>
      <c r="M219" s="86">
        <f t="shared" si="14"/>
        <v>49.701695123529746</v>
      </c>
    </row>
    <row r="220" spans="1:13" s="11" customFormat="1" ht="12" customHeight="1">
      <c r="A220" s="3"/>
      <c r="B220" s="35">
        <v>242</v>
      </c>
      <c r="C220" s="36"/>
      <c r="D220" s="39" t="s">
        <v>208</v>
      </c>
      <c r="E220" s="86">
        <v>248.05951731212414</v>
      </c>
      <c r="F220" s="86">
        <v>82.68650571678917</v>
      </c>
      <c r="G220" s="86">
        <v>27.562168572263047</v>
      </c>
      <c r="H220" s="86">
        <f t="shared" si="15"/>
        <v>110.24867428905222</v>
      </c>
      <c r="I220" s="86">
        <v>0</v>
      </c>
      <c r="J220" s="86">
        <v>41.34325285839457</v>
      </c>
      <c r="K220" s="86">
        <f t="shared" si="12"/>
        <v>41.34325285839457</v>
      </c>
      <c r="L220" s="86">
        <f t="shared" si="13"/>
        <v>96.46759016467735</v>
      </c>
      <c r="M220" s="86">
        <f t="shared" si="14"/>
        <v>137.81084302307193</v>
      </c>
    </row>
    <row r="221" spans="1:13" s="11" customFormat="1" ht="12" customHeight="1">
      <c r="A221" s="3"/>
      <c r="B221" s="35">
        <v>243</v>
      </c>
      <c r="C221" s="36"/>
      <c r="D221" s="39" t="s">
        <v>209</v>
      </c>
      <c r="E221" s="86">
        <v>971.925803059185</v>
      </c>
      <c r="F221" s="86">
        <v>37.741715983961605</v>
      </c>
      <c r="G221" s="86">
        <v>36.55749984947173</v>
      </c>
      <c r="H221" s="86">
        <f t="shared" si="15"/>
        <v>74.29921583343334</v>
      </c>
      <c r="I221" s="86">
        <v>0</v>
      </c>
      <c r="J221" s="86">
        <v>109.44237243703945</v>
      </c>
      <c r="K221" s="86">
        <f t="shared" si="12"/>
        <v>109.44237243703945</v>
      </c>
      <c r="L221" s="86">
        <f t="shared" si="13"/>
        <v>788.1842147887122</v>
      </c>
      <c r="M221" s="86">
        <f t="shared" si="14"/>
        <v>897.6265872257517</v>
      </c>
    </row>
    <row r="222" spans="1:13" s="11" customFormat="1" ht="12" customHeight="1">
      <c r="A222" s="3"/>
      <c r="B222" s="35">
        <v>244</v>
      </c>
      <c r="C222" s="36"/>
      <c r="D222" s="39" t="s">
        <v>210</v>
      </c>
      <c r="E222" s="86">
        <v>1028.581309692686</v>
      </c>
      <c r="F222" s="86">
        <v>188.6719644385121</v>
      </c>
      <c r="G222" s="86">
        <v>99.68572173841355</v>
      </c>
      <c r="H222" s="86">
        <f t="shared" si="15"/>
        <v>288.35768617692565</v>
      </c>
      <c r="I222" s="86">
        <v>0</v>
      </c>
      <c r="J222" s="86">
        <v>125.99907678805658</v>
      </c>
      <c r="K222" s="86">
        <f t="shared" si="12"/>
        <v>125.99907678805658</v>
      </c>
      <c r="L222" s="86">
        <f t="shared" si="13"/>
        <v>614.2245467277039</v>
      </c>
      <c r="M222" s="86">
        <f t="shared" si="14"/>
        <v>740.2236235157604</v>
      </c>
    </row>
    <row r="223" spans="1:13" s="11" customFormat="1" ht="12" customHeight="1">
      <c r="A223" s="3"/>
      <c r="B223" s="35">
        <v>245</v>
      </c>
      <c r="C223" s="36"/>
      <c r="D223" s="39" t="s">
        <v>211</v>
      </c>
      <c r="E223" s="86">
        <v>538.7636612705634</v>
      </c>
      <c r="F223" s="86">
        <v>127.33904525412505</v>
      </c>
      <c r="G223" s="86">
        <v>57.009859458154104</v>
      </c>
      <c r="H223" s="86">
        <f t="shared" si="15"/>
        <v>184.34890471227916</v>
      </c>
      <c r="I223" s="86">
        <v>0</v>
      </c>
      <c r="J223" s="86">
        <v>55.34381896690194</v>
      </c>
      <c r="K223" s="86">
        <f t="shared" si="12"/>
        <v>55.34381896690194</v>
      </c>
      <c r="L223" s="86">
        <f t="shared" si="13"/>
        <v>299.0709375913823</v>
      </c>
      <c r="M223" s="86">
        <f t="shared" si="14"/>
        <v>354.41475655828424</v>
      </c>
    </row>
    <row r="224" spans="1:13" s="11" customFormat="1" ht="12" customHeight="1">
      <c r="A224" s="3"/>
      <c r="B224" s="35">
        <v>249</v>
      </c>
      <c r="C224" s="36"/>
      <c r="D224" s="39" t="s">
        <v>135</v>
      </c>
      <c r="E224" s="86">
        <v>764.1373325719246</v>
      </c>
      <c r="F224" s="86">
        <v>21.453798595142032</v>
      </c>
      <c r="G224" s="86">
        <v>42.80390771022358</v>
      </c>
      <c r="H224" s="86">
        <f t="shared" si="15"/>
        <v>64.25770630536562</v>
      </c>
      <c r="I224" s="86">
        <v>0</v>
      </c>
      <c r="J224" s="86">
        <v>66.8583047040523</v>
      </c>
      <c r="K224" s="86">
        <f t="shared" si="12"/>
        <v>66.8583047040523</v>
      </c>
      <c r="L224" s="86">
        <f t="shared" si="13"/>
        <v>633.0213215625066</v>
      </c>
      <c r="M224" s="86">
        <f t="shared" si="14"/>
        <v>699.879626266559</v>
      </c>
    </row>
    <row r="225" spans="1:13" s="11" customFormat="1" ht="12" customHeight="1">
      <c r="A225" s="3"/>
      <c r="B225" s="35">
        <v>251</v>
      </c>
      <c r="C225" s="36"/>
      <c r="D225" s="39" t="s">
        <v>212</v>
      </c>
      <c r="E225" s="86">
        <v>347.7517768241238</v>
      </c>
      <c r="F225" s="86">
        <v>19.92212292150624</v>
      </c>
      <c r="G225" s="86">
        <v>26.95464190607952</v>
      </c>
      <c r="H225" s="86">
        <f t="shared" si="15"/>
        <v>46.87676482758576</v>
      </c>
      <c r="I225" s="86">
        <v>0</v>
      </c>
      <c r="J225" s="86">
        <v>35.64412614021686</v>
      </c>
      <c r="K225" s="86">
        <f t="shared" si="12"/>
        <v>35.64412614021686</v>
      </c>
      <c r="L225" s="86">
        <f t="shared" si="13"/>
        <v>265.23088585632115</v>
      </c>
      <c r="M225" s="86">
        <f t="shared" si="14"/>
        <v>300.87501199653803</v>
      </c>
    </row>
    <row r="226" spans="1:13" s="11" customFormat="1" ht="12" customHeight="1">
      <c r="A226" s="3"/>
      <c r="B226" s="35">
        <v>253</v>
      </c>
      <c r="C226" s="36"/>
      <c r="D226" s="39" t="s">
        <v>213</v>
      </c>
      <c r="E226" s="86">
        <v>87.96265996473308</v>
      </c>
      <c r="F226" s="86">
        <v>18.518454718143047</v>
      </c>
      <c r="G226" s="86">
        <v>9.259227359071524</v>
      </c>
      <c r="H226" s="86">
        <f t="shared" si="15"/>
        <v>27.77768207721457</v>
      </c>
      <c r="I226" s="86">
        <v>0</v>
      </c>
      <c r="J226" s="86">
        <v>4.629613679535762</v>
      </c>
      <c r="K226" s="86">
        <f t="shared" si="12"/>
        <v>4.629613679535762</v>
      </c>
      <c r="L226" s="86">
        <f t="shared" si="13"/>
        <v>55.55536420798275</v>
      </c>
      <c r="M226" s="86">
        <f t="shared" si="14"/>
        <v>60.184977887518514</v>
      </c>
    </row>
    <row r="227" spans="1:13" s="11" customFormat="1" ht="12" customHeight="1">
      <c r="A227" s="3"/>
      <c r="B227" s="35">
        <v>259</v>
      </c>
      <c r="C227" s="36"/>
      <c r="D227" s="39" t="s">
        <v>214</v>
      </c>
      <c r="E227" s="86">
        <v>187.02414723358623</v>
      </c>
      <c r="F227" s="86">
        <v>7.144984031556175</v>
      </c>
      <c r="G227" s="86">
        <v>9.12530891631477</v>
      </c>
      <c r="H227" s="86">
        <f t="shared" si="15"/>
        <v>16.270292947870946</v>
      </c>
      <c r="I227" s="86">
        <v>0</v>
      </c>
      <c r="J227" s="86">
        <v>17.632152304537225</v>
      </c>
      <c r="K227" s="86">
        <f t="shared" si="12"/>
        <v>17.632152304537225</v>
      </c>
      <c r="L227" s="86">
        <f t="shared" si="13"/>
        <v>153.12170198117806</v>
      </c>
      <c r="M227" s="86">
        <f t="shared" si="14"/>
        <v>170.75385428571528</v>
      </c>
    </row>
    <row r="228" spans="1:13" s="11" customFormat="1" ht="12" customHeight="1">
      <c r="A228" s="3"/>
      <c r="B228" s="35">
        <v>260</v>
      </c>
      <c r="C228" s="36"/>
      <c r="D228" s="39" t="s">
        <v>215</v>
      </c>
      <c r="E228" s="86">
        <v>10.788475499999999</v>
      </c>
      <c r="F228" s="86">
        <v>1.6182713052383138</v>
      </c>
      <c r="G228" s="86">
        <v>1.0788475368255424</v>
      </c>
      <c r="H228" s="86">
        <f t="shared" si="15"/>
        <v>2.697118842063856</v>
      </c>
      <c r="I228" s="86">
        <v>0</v>
      </c>
      <c r="J228" s="86">
        <v>1.0788475368255424</v>
      </c>
      <c r="K228" s="86">
        <f t="shared" si="12"/>
        <v>1.0788475368255424</v>
      </c>
      <c r="L228" s="86">
        <f t="shared" si="13"/>
        <v>7.0125091211106</v>
      </c>
      <c r="M228" s="86">
        <f t="shared" si="14"/>
        <v>8.091356657936142</v>
      </c>
    </row>
    <row r="229" spans="1:13" s="11" customFormat="1" ht="12" customHeight="1">
      <c r="A229" s="3"/>
      <c r="B229" s="35">
        <v>261</v>
      </c>
      <c r="C229" s="36"/>
      <c r="D229" s="39" t="s">
        <v>216</v>
      </c>
      <c r="E229" s="86">
        <v>5101.886265927336</v>
      </c>
      <c r="F229" s="86">
        <v>0</v>
      </c>
      <c r="G229" s="86">
        <v>319.9088694838825</v>
      </c>
      <c r="H229" s="86">
        <f t="shared" si="15"/>
        <v>319.9088694838825</v>
      </c>
      <c r="I229" s="86">
        <v>0</v>
      </c>
      <c r="J229" s="86">
        <v>537.721828179446</v>
      </c>
      <c r="K229" s="86">
        <f t="shared" si="12"/>
        <v>537.721828179446</v>
      </c>
      <c r="L229" s="86">
        <f t="shared" si="13"/>
        <v>4244.255568264008</v>
      </c>
      <c r="M229" s="86">
        <f t="shared" si="14"/>
        <v>4781.9773964434535</v>
      </c>
    </row>
    <row r="230" spans="1:13" s="11" customFormat="1" ht="12" customHeight="1">
      <c r="A230" s="3"/>
      <c r="B230" s="35">
        <v>273</v>
      </c>
      <c r="C230" s="36"/>
      <c r="D230" s="39" t="s">
        <v>217</v>
      </c>
      <c r="E230" s="86">
        <v>149.98261330261113</v>
      </c>
      <c r="F230" s="86">
        <v>0</v>
      </c>
      <c r="G230" s="86">
        <v>5.667282240560332</v>
      </c>
      <c r="H230" s="86">
        <f t="shared" si="15"/>
        <v>5.667282240560332</v>
      </c>
      <c r="I230" s="86">
        <v>0</v>
      </c>
      <c r="J230" s="86">
        <v>16.035036766623932</v>
      </c>
      <c r="K230" s="86">
        <f t="shared" si="12"/>
        <v>16.035036766623932</v>
      </c>
      <c r="L230" s="86">
        <f t="shared" si="13"/>
        <v>128.28029429542687</v>
      </c>
      <c r="M230" s="86">
        <f t="shared" si="14"/>
        <v>144.3153310620508</v>
      </c>
    </row>
    <row r="231" spans="1:13" s="11" customFormat="1" ht="12" customHeight="1">
      <c r="A231" s="3"/>
      <c r="B231" s="35">
        <v>274</v>
      </c>
      <c r="C231" s="36"/>
      <c r="D231" s="39" t="s">
        <v>136</v>
      </c>
      <c r="E231" s="86">
        <v>1251.7893294133737</v>
      </c>
      <c r="F231" s="86">
        <v>8.757979568317884</v>
      </c>
      <c r="G231" s="86">
        <v>53.86668544762564</v>
      </c>
      <c r="H231" s="86">
        <f t="shared" si="15"/>
        <v>62.62466501594353</v>
      </c>
      <c r="I231" s="86">
        <v>0</v>
      </c>
      <c r="J231" s="86">
        <v>122.17648430080632</v>
      </c>
      <c r="K231" s="86">
        <f t="shared" si="12"/>
        <v>122.17648430080632</v>
      </c>
      <c r="L231" s="86">
        <f t="shared" si="13"/>
        <v>1066.9881800966239</v>
      </c>
      <c r="M231" s="86">
        <f t="shared" si="14"/>
        <v>1189.1646643974302</v>
      </c>
    </row>
    <row r="232" spans="1:13" s="11" customFormat="1" ht="12" customHeight="1">
      <c r="A232" s="3"/>
      <c r="B232" s="35">
        <v>280</v>
      </c>
      <c r="C232" s="36"/>
      <c r="D232" s="39" t="s">
        <v>218</v>
      </c>
      <c r="E232" s="86">
        <v>10.328449059289108</v>
      </c>
      <c r="F232" s="86">
        <v>0</v>
      </c>
      <c r="G232" s="86">
        <v>0.5436025872606046</v>
      </c>
      <c r="H232" s="86">
        <f t="shared" si="15"/>
        <v>0.5436025872606046</v>
      </c>
      <c r="I232" s="86">
        <v>0</v>
      </c>
      <c r="J232" s="86">
        <v>1.0872051745212092</v>
      </c>
      <c r="K232" s="86">
        <f t="shared" si="12"/>
        <v>1.0872051745212092</v>
      </c>
      <c r="L232" s="86">
        <f t="shared" si="13"/>
        <v>8.697641297507294</v>
      </c>
      <c r="M232" s="86">
        <f t="shared" si="14"/>
        <v>9.784846472028503</v>
      </c>
    </row>
    <row r="233" spans="1:13" s="11" customFormat="1" ht="12" customHeight="1">
      <c r="A233" s="3"/>
      <c r="B233" s="38">
        <v>306</v>
      </c>
      <c r="C233" s="36"/>
      <c r="D233" s="39" t="s">
        <v>219</v>
      </c>
      <c r="E233" s="86">
        <v>35.08178043949525</v>
      </c>
      <c r="F233" s="86">
        <v>0</v>
      </c>
      <c r="G233" s="86">
        <v>0.8371358005751709</v>
      </c>
      <c r="H233" s="86">
        <f t="shared" si="15"/>
        <v>0.8371358005751709</v>
      </c>
      <c r="I233" s="86">
        <v>0</v>
      </c>
      <c r="J233" s="86">
        <v>3.8049605032966545</v>
      </c>
      <c r="K233" s="86">
        <f t="shared" si="12"/>
        <v>3.8049605032966545</v>
      </c>
      <c r="L233" s="86">
        <f t="shared" si="13"/>
        <v>30.439684135623423</v>
      </c>
      <c r="M233" s="86">
        <f t="shared" si="14"/>
        <v>34.24464463892008</v>
      </c>
    </row>
    <row r="234" spans="1:13" s="11" customFormat="1" ht="12" customHeight="1">
      <c r="A234" s="3"/>
      <c r="B234" s="35">
        <v>308</v>
      </c>
      <c r="C234" s="41"/>
      <c r="D234" s="39" t="s">
        <v>220</v>
      </c>
      <c r="E234" s="86">
        <v>17.481653853091654</v>
      </c>
      <c r="F234" s="86">
        <v>0</v>
      </c>
      <c r="G234" s="86">
        <v>0</v>
      </c>
      <c r="H234" s="86">
        <v>0</v>
      </c>
      <c r="I234" s="86">
        <v>0</v>
      </c>
      <c r="J234" s="86">
        <v>1.8461610351105662</v>
      </c>
      <c r="K234" s="86">
        <f t="shared" si="12"/>
        <v>1.8461610351105662</v>
      </c>
      <c r="L234" s="86">
        <f t="shared" si="13"/>
        <v>15.635492817981088</v>
      </c>
      <c r="M234" s="86">
        <f t="shared" si="14"/>
        <v>17.481653853091654</v>
      </c>
    </row>
    <row r="235" spans="1:13" s="11" customFormat="1" ht="6.75" customHeight="1">
      <c r="A235" s="3"/>
      <c r="B235" s="42"/>
      <c r="C235" s="43"/>
      <c r="D235" s="44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s="11" customFormat="1" ht="2.25" customHeight="1">
      <c r="A236" s="3"/>
      <c r="B236" s="46"/>
      <c r="C236" s="47"/>
      <c r="D236" s="48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s="11" customFormat="1" ht="12" customHeight="1">
      <c r="A237" s="3"/>
      <c r="B237" s="89" t="s">
        <v>222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s="11" customFormat="1" ht="12" customHeight="1">
      <c r="A238" s="3"/>
      <c r="B238" s="90" t="s">
        <v>223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1:13" s="75" customFormat="1" ht="12" customHeight="1">
      <c r="A239" s="74"/>
      <c r="B239" s="91" t="s">
        <v>226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1:13" s="11" customFormat="1" ht="12" customHeight="1">
      <c r="A240" s="3"/>
      <c r="B240" s="90" t="s">
        <v>227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1:13" s="11" customFormat="1" ht="12" customHeight="1">
      <c r="A241" s="3"/>
      <c r="B241" s="90" t="s">
        <v>145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1:2" s="11" customFormat="1" ht="12" customHeight="1">
      <c r="A242" s="3"/>
      <c r="B242" s="73" t="s">
        <v>225</v>
      </c>
    </row>
    <row r="243" spans="1:13" s="11" customFormat="1" ht="12" customHeight="1">
      <c r="A243" s="3"/>
      <c r="B243" s="50" t="s">
        <v>224</v>
      </c>
      <c r="C243" s="51"/>
      <c r="D243" s="52"/>
      <c r="E243" s="53"/>
      <c r="F243" s="53"/>
      <c r="G243" s="53"/>
      <c r="H243" s="53"/>
      <c r="I243" s="53"/>
      <c r="J243" s="53"/>
      <c r="K243" s="53"/>
      <c r="L243" s="53"/>
      <c r="M243" s="53"/>
    </row>
  </sheetData>
  <sheetProtection/>
  <protectedRanges>
    <protectedRange sqref="L18:L26 L13:M17 L27:M33 M18:M53 L34:L53 L60:M60 L78:M78 L82:L83 L89:M89 L92 L95 L101:L102 L107 L80:M80" name="inversion_1_1"/>
  </protectedRanges>
  <mergeCells count="5">
    <mergeCell ref="B237:M237"/>
    <mergeCell ref="B238:M238"/>
    <mergeCell ref="B241:M241"/>
    <mergeCell ref="B239:M239"/>
    <mergeCell ref="B240:M240"/>
  </mergeCells>
  <printOptions horizontalCentered="1"/>
  <pageMargins left="0.5905511811023623" right="0.5905511811023623" top="0.984251968503937" bottom="0.7874015748031497" header="0.5905511811023623" footer="0.5905511811023623"/>
  <pageSetup fitToHeight="7" fitToWidth="1" horizontalDpi="600" verticalDpi="600" orientation="landscape" r:id="rId1"/>
  <ignoredErrors>
    <ignoredError sqref="E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2016-03-30T00:58:22Z</cp:lastPrinted>
  <dcterms:created xsi:type="dcterms:W3CDTF">1998-09-04T17:09:23Z</dcterms:created>
  <dcterms:modified xsi:type="dcterms:W3CDTF">2016-04-16T02:11:17Z</dcterms:modified>
  <cp:category/>
  <cp:version/>
  <cp:contentType/>
  <cp:contentStatus/>
</cp:coreProperties>
</file>